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orcarnakan." sheetId="1" r:id="rId1"/>
    <sheet name="Caxser" sheetId="2" state="hidden" r:id="rId2"/>
    <sheet name="tntesagitakan" sheetId="3" r:id="rId3"/>
  </sheets>
  <definedNames>
    <definedName name="_xlnm.Print_Titles" localSheetId="0">'Caxs gorcarnakan.'!$A:$B</definedName>
    <definedName name="_xlnm.Print_Titles" localSheetId="1">'Caxser'!$A:$A,'Caxser'!$4:$10</definedName>
    <definedName name="_xlnm.Print_Titles" localSheetId="2">'tntesagitakan'!$A:$B</definedName>
  </definedNames>
  <calcPr fullCalcOnLoad="1"/>
</workbook>
</file>

<file path=xl/sharedStrings.xml><?xml version="1.0" encoding="utf-8"?>
<sst xmlns="http://schemas.openxmlformats.org/spreadsheetml/2006/main" count="468" uniqueCount="148">
  <si>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</si>
  <si>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</si>
  <si>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</si>
  <si>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</si>
  <si>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</si>
  <si>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</si>
  <si>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</si>
  <si>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</si>
  <si>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</si>
  <si>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</si>
  <si>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</si>
  <si>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</si>
  <si>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</si>
  <si>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</si>
  <si>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</si>
  <si>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</si>
  <si>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</si>
  <si>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</si>
  <si>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</si>
  <si>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</si>
  <si>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</si>
  <si>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</si>
  <si>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</si>
  <si>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</si>
  <si>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</si>
  <si>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</si>
  <si>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</si>
  <si>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</si>
  <si>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</si>
  <si>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</si>
  <si>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</si>
  <si>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</si>
  <si>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</si>
  <si>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</si>
  <si>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</si>
  <si>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</si>
  <si>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</si>
  <si>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</si>
  <si>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</si>
  <si>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</si>
  <si>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</si>
  <si>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</si>
  <si>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</si>
  <si>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</si>
  <si>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</si>
  <si>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</si>
  <si>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</si>
  <si>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</si>
  <si>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</si>
  <si>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</si>
  <si>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</si>
  <si>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</si>
  <si>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</si>
  <si>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</si>
  <si>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</si>
  <si>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</si>
  <si>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</si>
  <si>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</si>
  <si>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</si>
  <si>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</si>
  <si>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</si>
  <si>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</si>
  <si>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</si>
  <si>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</si>
  <si>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</si>
  <si>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</si>
  <si>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</si>
  <si>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</si>
  <si>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</si>
  <si>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</si>
  <si>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</si>
  <si>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</si>
  <si>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</si>
  <si>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</si>
  <si>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</si>
  <si>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</si>
  <si>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</si>
  <si>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</si>
  <si>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</si>
  <si>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</si>
  <si>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</si>
  <si>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  ÀÜ¸²ØºÜÀ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</si>
  <si>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</si>
  <si>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</si>
  <si>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</si>
  <si>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</si>
  <si>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</si>
  <si>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</si>
  <si>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</si>
  <si>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</si>
  <si>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</si>
  <si>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</si>
  <si>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</si>
  <si>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</si>
  <si>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</si>
  <si>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</si>
  <si>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</si>
  <si>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</si>
  <si>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</si>
  <si>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</si>
  <si>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</si>
  <si>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</si>
  <si>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</si>
  <si>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</si>
  <si>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</si>
  <si>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</si>
  <si>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</si>
  <si>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</si>
  <si>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</si>
  <si>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</si>
  <si>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</si>
  <si>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</si>
  <si>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</si>
  <si>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</si>
  <si>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t xml:space="preserve"> ԸՆԴԱՄԵՆԸ </t>
  </si>
  <si>
    <t>տող4212
 Էներգետիկ  ծառայություններ</t>
  </si>
  <si>
    <t>տող4214
Կապի ծառայություններ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</si>
  <si>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</si>
  <si>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</si>
  <si>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</si>
  <si>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</si>
  <si>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հազար դրամ</t>
  </si>
  <si>
    <t>ՀՀ ՏԱՎՈՒՇԻ ՄԱՐԶԻ ՀԱՄԱՅՆՔՆԵՐԻ ԲՅՈՒՋԵՆԵՐԻ ԾԱԽՍԵՐԸ`  ԸՍՏ  ԲՅՈՒՋԵՏԱՅԻՆ ԾԱԽՍԵՐԻ ՏՆՏԵՍԱԳԻՏԱԿԱՆ ԴԱՍԱԿԱՐԳՄԱՆ</t>
  </si>
  <si>
    <t>2019թ. I եռամսյակ</t>
  </si>
  <si>
    <r>
      <rPr>
        <b/>
        <sz val="9"/>
        <rFont val="GHEA Grapalat"/>
        <family val="3"/>
      </rPr>
      <t>բյուջ տող 4000</t>
    </r>
    <r>
      <rPr>
        <sz val="9"/>
        <rFont val="GHEA Grapalat"/>
        <family val="3"/>
      </rPr>
      <t xml:space="preserve">
  ԸՆԴԱՄԵՆԸ    ԾԱԽՍԵՐ 
   (տող4050+տող5000+տող 6000)</t>
    </r>
  </si>
  <si>
    <r>
      <rPr>
        <b/>
        <sz val="9"/>
        <rFont val="GHEA Grapalat"/>
        <family val="3"/>
      </rPr>
      <t>բյուջ տող 4200</t>
    </r>
    <r>
      <rPr>
        <sz val="9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</si>
  <si>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9"/>
        <rFont val="GHEA Grapalat"/>
        <family val="3"/>
      </rPr>
      <t xml:space="preserve">բյուջ տող. 4300 </t>
    </r>
    <r>
      <rPr>
        <sz val="9"/>
        <rFont val="GHEA Grapalat"/>
        <family val="3"/>
      </rPr>
      <t xml:space="preserve">
1.3. ՏՈԿՈՍԱՎՃԱՐՆԵՐ (տող4310+տող 4320+տող4330)</t>
    </r>
  </si>
  <si>
    <r>
      <rPr>
        <b/>
        <sz val="9"/>
        <rFont val="GHEA Grapalat"/>
        <family val="3"/>
      </rPr>
      <t xml:space="preserve">բյուջետ. տող 4400
</t>
    </r>
    <r>
      <rPr>
        <sz val="9"/>
        <rFont val="GHEA Grapalat"/>
        <family val="3"/>
      </rPr>
      <t xml:space="preserve">
1.4. ՍՈՒԲՍԻԴԻԱՆԵՐ  (տող4410+տող4420)</t>
    </r>
  </si>
  <si>
    <t>բյուջետ. տող 4500
1.5. ԴՐԱՄԱՇՆՈՐՀՆԵՐ (տող4510+տող4520+տող4530+տող4540)</t>
  </si>
  <si>
    <r>
      <rPr>
        <b/>
        <sz val="9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</si>
  <si>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</si>
  <si>
    <r>
      <rPr>
        <b/>
        <sz val="8"/>
        <rFont val="GHEA Grapalat"/>
        <family val="3"/>
      </rPr>
      <t xml:space="preserve">(տող 4110+ տող4120) </t>
    </r>
    <r>
      <rPr>
        <sz val="8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8"/>
        <rFont val="GHEA Grapalat"/>
        <family val="3"/>
      </rPr>
      <t>(տող4120)</t>
    </r>
  </si>
  <si>
    <r>
      <rPr>
        <b/>
        <sz val="8"/>
        <rFont val="GHEA Grapalat"/>
        <family val="3"/>
      </rPr>
      <t>տող 4130</t>
    </r>
    <r>
      <rPr>
        <sz val="8"/>
        <rFont val="GHEA Grapalat"/>
        <family val="3"/>
      </rPr>
      <t xml:space="preserve">
ՓԱՍՏԱՑԻ ՍՈՑԻԱԼԱԿԱՆ ԱՊԱՀՈՎՈՒԹՅԱՆ ՎՃԱՐՆԵՐ (տող4131)</t>
    </r>
  </si>
  <si>
    <r>
      <rPr>
        <b/>
        <sz val="8"/>
        <rFont val="GHEA Grapalat"/>
        <family val="3"/>
      </rPr>
      <t>տող4213</t>
    </r>
    <r>
      <rPr>
        <sz val="8"/>
        <rFont val="GHEA Grapalat"/>
        <family val="3"/>
      </rPr>
      <t xml:space="preserve">
Կոմունալ ծառայություններ</t>
    </r>
  </si>
  <si>
    <r>
      <rPr>
        <u val="single"/>
        <sz val="8"/>
        <rFont val="GHEA Grapalat"/>
        <family val="3"/>
      </rPr>
      <t xml:space="preserve">բյուջ տող. 4238 </t>
    </r>
    <r>
      <rPr>
        <sz val="8"/>
        <rFont val="GHEA Grapalat"/>
        <family val="3"/>
      </rPr>
      <t xml:space="preserve">
 Ընդհանուր բնույթի այլ ծառայություններ</t>
    </r>
  </si>
  <si>
    <r>
      <rPr>
        <b/>
        <sz val="8"/>
        <rFont val="GHEA Grapalat"/>
        <family val="3"/>
      </rPr>
      <t xml:space="preserve">բյուջ տող. 4250 </t>
    </r>
    <r>
      <rPr>
        <sz val="8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</si>
  <si>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8"/>
        <rFont val="GHEA Grapalat"/>
        <family val="3"/>
      </rPr>
      <t xml:space="preserve">բյուջ տող. 4260 </t>
    </r>
    <r>
      <rPr>
        <sz val="8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</si>
  <si>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8"/>
        <rFont val="GHEA Grapalat"/>
        <family val="3"/>
      </rPr>
      <t>բյուջետ. տող 4411</t>
    </r>
    <r>
      <rPr>
        <sz val="8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</si>
  <si>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8"/>
        <rFont val="GHEA Grapalat"/>
        <family val="3"/>
      </rPr>
      <t>բյուջետ. տող 4531</t>
    </r>
    <r>
      <rPr>
        <sz val="8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</si>
  <si>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8"/>
        <rFont val="GHEA Grapalat"/>
        <family val="3"/>
      </rPr>
      <t xml:space="preserve">  (տող 6410)</t>
    </r>
    <r>
      <rPr>
        <sz val="8"/>
        <rFont val="GHEA Grapalat"/>
        <family val="3"/>
      </rPr>
      <t xml:space="preserve">
ՀՈՂԻ ԻՐԱՑՈՒՄԻՑ ՄՈՒՏՔԵՐ</t>
    </r>
  </si>
  <si>
    <r>
      <t xml:space="preserve">1.2. ՊԱՇԱՐՆԵՐ
</t>
    </r>
    <r>
      <rPr>
        <b/>
        <sz val="8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</si>
  <si>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 </t>
    </r>
    <r>
      <rPr>
        <b/>
        <sz val="8"/>
        <rFont val="GHEA Grapalat"/>
        <family val="3"/>
      </rPr>
      <t>(բյուջ. տող  5110)</t>
    </r>
    <r>
      <rPr>
        <sz val="8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</si>
  <si>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8"/>
        <rFont val="GHEA Grapalat"/>
        <family val="3"/>
      </rPr>
      <t xml:space="preserve"> (բյուջ. տող  5120+5130)</t>
    </r>
    <r>
      <rPr>
        <sz val="8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</si>
  <si>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բյուջ. տող 6100)
1.1ՀԻՄՆԱԿԱՆ ՄԻՋՈՑՆԵՐԻ ԻՐԱՑՈՒՄԻՑ ՄՈՒՏՔԵՐ 
</t>
    </r>
    <r>
      <rPr>
        <b/>
        <sz val="8"/>
        <rFont val="GHEA Grapalat"/>
        <family val="3"/>
      </rPr>
      <t xml:space="preserve">(բյուջ. տող 6110) </t>
    </r>
    <r>
      <rPr>
        <sz val="8"/>
        <rFont val="GHEA Grapalat"/>
        <family val="3"/>
      </rPr>
      <t xml:space="preserve">
1.2. ՊԱՇԱՐՆԵՐԻ ԻՐԱՑՈՒՄԻՑ ՄՈՒՏՔԵՐ 
</t>
    </r>
    <r>
      <rPr>
        <b/>
        <sz val="8"/>
        <rFont val="GHEA Grapalat"/>
        <family val="3"/>
      </rPr>
      <t xml:space="preserve">(բյուջ. տող 6200)
</t>
    </r>
    <r>
      <rPr>
        <sz val="8"/>
        <rFont val="GHEA Grapalat"/>
        <family val="3"/>
      </rPr>
      <t xml:space="preserve">1.3. ԲԱՐՁՐԱՐԺԵՔ ԱԿՏԻՎ-ՆԵՐԻ ԻՐԱՑՈՒՄԻՑ ՄՈՒՏՔԵՐ </t>
    </r>
    <r>
      <rPr>
        <b/>
        <sz val="8"/>
        <rFont val="GHEA Grapalat"/>
        <family val="3"/>
      </rPr>
      <t xml:space="preserve">
  (տող 6300)</t>
    </r>
    <r>
      <rPr>
        <sz val="8"/>
        <rFont val="GHEA Grapalat"/>
        <family val="3"/>
      </rPr>
      <t xml:space="preserve">
</t>
    </r>
  </si>
  <si>
    <r>
      <t>տող 4230
ՊԱՅՄԱՆԱԳՐԱՅԻՆ ԱՅԼ ԾԱՌԱՅՈՒԹՅՈՒՆՆԵՐԻ ՁԵՌՔ ԲԵՐՈՒՄ</t>
    </r>
    <r>
      <rPr>
        <sz val="7"/>
        <rFont val="GHEA Grapalat"/>
        <family val="3"/>
      </rPr>
      <t xml:space="preserve"> (տող4231+տող4232+տող4233+տող4234+տող4235+տող4236+տող4237+տող4238)</t>
    </r>
  </si>
  <si>
    <r>
      <t xml:space="preserve">տող 4220
 ԳՈՐԾՈՒՂՈՒՄՆԵՐԻ ԵՎ ՇՐՋԱԳԱՅՈՒԹՅՈՒՆՆԵՐԻ ԾԱԽՍԵՐ </t>
    </r>
    <r>
      <rPr>
        <sz val="7"/>
        <rFont val="GHEA Grapalat"/>
        <family val="3"/>
      </rPr>
      <t>(տող4221+տող4222+տող4223)</t>
    </r>
  </si>
  <si>
    <t>ՀՀ ՏԱՎՈՒՇԻ ՄԱՐԶԻ ՀԱՄԱՅՆՔՆԵՐԻ ԲՅՈՒՋԵՆԵՐԻ ԾԱԽՍԵՐԸ` ԸՍՏ ԲՅՈՒՋԵՏԱՅԻՆ ԾԱԽՍԵՐԻ  ԳՈՐԾԱՌԱԿԱՆ ԴԱՍԱԿԱՐԳՄԱՆ</t>
  </si>
  <si>
    <r>
      <t xml:space="preserve">ԸՆԴԱՄԵՆԸ ԾԱԽՍԵՐ   </t>
    </r>
    <r>
      <rPr>
        <sz val="10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10"/>
        <rFont val="GHEA Grapalat"/>
        <family val="3"/>
      </rPr>
      <t xml:space="preserve">                      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</si>
</sst>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&quot;_);\(#,##0&quot; &quot;\)"/>
    <numFmt numFmtId="165" formatCode="#,##0&quot; &quot;_);[Red]\(#,##0&quot; &quot;\)"/>
    <numFmt numFmtId="166" formatCode="#,##0.00&quot; &quot;_);\(#,##0.00&quot; &quot;\)"/>
    <numFmt numFmtId="167" formatCode="#,##0.00&quot; &quot;_);[Red]\(#,##0.00&quot; &quot;\)"/>
    <numFmt numFmtId="168" formatCode="_ * #,##0_)&quot; &quot;_ ;_ * \(#,##0\)&quot; &quot;_ ;_ * &quot;-&quot;_)&quot; &quot;_ ;_ @_ "/>
    <numFmt numFmtId="169" formatCode="_ * #,##0_)_ _ ;_ * \(#,##0\)_ _ ;_ * &quot;-&quot;_)_ _ ;_ @_ "/>
    <numFmt numFmtId="170" formatCode="_ * #,##0.00_)&quot; &quot;_ ;_ * \(#,##0.00\)&quot; &quot;_ ;_ * &quot;-&quot;??_)&quot; &quot;_ ;_ @_ "/>
    <numFmt numFmtId="171" formatCode="_ * #,##0.00_)_ _ ;_ * \(#,##0.00\)_ _ ;_ * &quot;-&quot;??_)_ 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#,##0.000"/>
    <numFmt numFmtId="201" formatCode="#,##0.0000"/>
    <numFmt numFmtId="202" formatCode="0E+00"/>
  </numFmts>
  <fonts count="61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name val="Arial Armenian"/>
      <family val="2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GHEA Grapalat"/>
      <family val="3"/>
    </font>
    <font>
      <u val="single"/>
      <sz val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left" vertical="center" wrapText="1"/>
    </xf>
    <xf numFmtId="199" fontId="3" fillId="36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9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88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88" fontId="1" fillId="0" borderId="13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 applyProtection="1">
      <alignment vertical="center" wrapText="1"/>
      <protection/>
    </xf>
    <xf numFmtId="0" fontId="14" fillId="4" borderId="12" xfId="0" applyFont="1" applyFill="1" applyBorder="1" applyAlignment="1" applyProtection="1">
      <alignment vertical="center" wrapText="1"/>
      <protection/>
    </xf>
    <xf numFmtId="0" fontId="14" fillId="4" borderId="16" xfId="0" applyFont="1" applyFill="1" applyBorder="1" applyAlignment="1" applyProtection="1">
      <alignment vertical="center" wrapText="1"/>
      <protection/>
    </xf>
    <xf numFmtId="0" fontId="14" fillId="37" borderId="17" xfId="0" applyFont="1" applyFill="1" applyBorder="1" applyAlignment="1" applyProtection="1">
      <alignment horizontal="center" vertical="center" wrapText="1"/>
      <protection/>
    </xf>
    <xf numFmtId="0" fontId="14" fillId="33" borderId="17" xfId="0" applyFont="1" applyFill="1" applyBorder="1" applyAlignment="1" applyProtection="1">
      <alignment horizontal="center" vertical="center" wrapText="1"/>
      <protection/>
    </xf>
    <xf numFmtId="0" fontId="17" fillId="32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188" fontId="18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wrapText="1"/>
      <protection/>
    </xf>
    <xf numFmtId="4" fontId="17" fillId="38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 locked="0"/>
    </xf>
    <xf numFmtId="0" fontId="14" fillId="33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3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199" fontId="15" fillId="0" borderId="10" xfId="0" applyNumberFormat="1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14" fillId="33" borderId="17" xfId="0" applyNumberFormat="1" applyFont="1" applyFill="1" applyBorder="1" applyAlignment="1" applyProtection="1">
      <alignment horizontal="center" vertical="center" wrapText="1"/>
      <protection/>
    </xf>
    <xf numFmtId="0" fontId="14" fillId="33" borderId="15" xfId="0" applyNumberFormat="1" applyFont="1" applyFill="1" applyBorder="1" applyAlignment="1" applyProtection="1">
      <alignment horizontal="center" vertical="center" wrapText="1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33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33" borderId="20" xfId="0" applyNumberFormat="1" applyFont="1" applyFill="1" applyBorder="1" applyAlignment="1" applyProtection="1">
      <alignment horizontal="center" vertical="center" wrapText="1"/>
      <protection/>
    </xf>
    <xf numFmtId="0" fontId="14" fillId="33" borderId="11" xfId="0" applyNumberFormat="1" applyFont="1" applyFill="1" applyBorder="1" applyAlignment="1" applyProtection="1">
      <alignment horizontal="center" vertical="center" wrapText="1"/>
      <protection/>
    </xf>
    <xf numFmtId="0" fontId="14" fillId="33" borderId="18" xfId="0" applyNumberFormat="1" applyFont="1" applyFill="1" applyBorder="1" applyAlignment="1" applyProtection="1">
      <alignment horizontal="center" vertical="center" wrapText="1"/>
      <protection/>
    </xf>
    <xf numFmtId="0" fontId="14" fillId="33" borderId="13" xfId="0" applyNumberFormat="1" applyFont="1" applyFill="1" applyBorder="1" applyAlignment="1" applyProtection="1">
      <alignment horizontal="center" vertical="center" wrapText="1"/>
      <protection/>
    </xf>
    <xf numFmtId="0" fontId="14" fillId="4" borderId="12" xfId="0" applyFont="1" applyFill="1" applyBorder="1" applyAlignment="1" applyProtection="1">
      <alignment horizontal="center" vertical="center" wrapText="1"/>
      <protection/>
    </xf>
    <xf numFmtId="0" fontId="14" fillId="4" borderId="16" xfId="0" applyFont="1" applyFill="1" applyBorder="1" applyAlignment="1" applyProtection="1">
      <alignment horizontal="center" vertical="center" wrapText="1"/>
      <protection/>
    </xf>
    <xf numFmtId="0" fontId="14" fillId="4" borderId="15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33" borderId="21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33" borderId="22" xfId="0" applyNumberFormat="1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left" vertical="center" wrapText="1"/>
      <protection/>
    </xf>
    <xf numFmtId="0" fontId="14" fillId="2" borderId="17" xfId="0" applyFont="1" applyFill="1" applyBorder="1" applyAlignment="1" applyProtection="1">
      <alignment horizontal="left" vertical="center" wrapText="1"/>
      <protection/>
    </xf>
    <xf numFmtId="0" fontId="14" fillId="2" borderId="2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4" fillId="4" borderId="19" xfId="0" applyNumberFormat="1" applyFont="1" applyFill="1" applyBorder="1" applyAlignment="1" applyProtection="1">
      <alignment horizontal="center" vertical="center" wrapText="1"/>
      <protection/>
    </xf>
    <xf numFmtId="0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5" fillId="35" borderId="15" xfId="0" applyNumberFormat="1" applyFont="1" applyFill="1" applyBorder="1" applyAlignment="1">
      <alignment horizontal="left" vertical="center" wrapText="1"/>
    </xf>
    <xf numFmtId="4" fontId="5" fillId="35" borderId="12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4" fontId="15" fillId="36" borderId="15" xfId="0" applyNumberFormat="1" applyFont="1" applyFill="1" applyBorder="1" applyAlignment="1" applyProtection="1">
      <alignment horizontal="center" vertical="center" wrapText="1"/>
      <protection/>
    </xf>
    <xf numFmtId="4" fontId="15" fillId="36" borderId="12" xfId="0" applyNumberFormat="1" applyFont="1" applyFill="1" applyBorder="1" applyAlignment="1" applyProtection="1">
      <alignment horizontal="center" vertical="center" wrapText="1"/>
      <protection/>
    </xf>
    <xf numFmtId="4" fontId="15" fillId="36" borderId="16" xfId="0" applyNumberFormat="1" applyFont="1" applyFill="1" applyBorder="1" applyAlignment="1" applyProtection="1">
      <alignment horizontal="center" vertical="center" wrapText="1"/>
      <protection/>
    </xf>
    <xf numFmtId="4" fontId="15" fillId="5" borderId="15" xfId="0" applyNumberFormat="1" applyFont="1" applyFill="1" applyBorder="1" applyAlignment="1" applyProtection="1">
      <alignment horizontal="center" vertical="center" wrapText="1"/>
      <protection/>
    </xf>
    <xf numFmtId="4" fontId="15" fillId="5" borderId="12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5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199" fontId="4" fillId="0" borderId="15" xfId="0" applyNumberFormat="1" applyFont="1" applyBorder="1" applyAlignment="1" applyProtection="1">
      <alignment horizontal="center"/>
      <protection locked="0"/>
    </xf>
    <xf numFmtId="199" fontId="4" fillId="0" borderId="16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/>
    </xf>
    <xf numFmtId="188" fontId="13" fillId="0" borderId="0" xfId="0" applyNumberFormat="1" applyFont="1" applyFill="1" applyAlignment="1">
      <alignment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4" borderId="19" xfId="0" applyNumberFormat="1" applyFont="1" applyFill="1" applyBorder="1" applyAlignment="1" applyProtection="1">
      <alignment horizontal="center" vertical="center" wrapText="1"/>
      <protection/>
    </xf>
    <xf numFmtId="0" fontId="15" fillId="4" borderId="17" xfId="0" applyNumberFormat="1" applyFont="1" applyFill="1" applyBorder="1" applyAlignment="1" applyProtection="1">
      <alignment horizontal="center" vertical="center" wrapText="1"/>
      <protection/>
    </xf>
    <xf numFmtId="0" fontId="15" fillId="4" borderId="20" xfId="0" applyNumberFormat="1" applyFont="1" applyFill="1" applyBorder="1" applyAlignment="1" applyProtection="1">
      <alignment horizontal="center" vertical="center" wrapText="1"/>
      <protection/>
    </xf>
    <xf numFmtId="4" fontId="15" fillId="4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15" fillId="4" borderId="21" xfId="0" applyNumberFormat="1" applyFont="1" applyFill="1" applyBorder="1" applyAlignment="1" applyProtection="1">
      <alignment horizontal="center" vertical="center" wrapText="1"/>
      <protection/>
    </xf>
    <xf numFmtId="0" fontId="15" fillId="4" borderId="0" xfId="0" applyNumberFormat="1" applyFont="1" applyFill="1" applyBorder="1" applyAlignment="1" applyProtection="1">
      <alignment horizontal="center" vertical="center" wrapText="1"/>
      <protection/>
    </xf>
    <xf numFmtId="0" fontId="15" fillId="4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>
      <alignment horizontal="left" vertical="center"/>
    </xf>
    <xf numFmtId="0" fontId="15" fillId="0" borderId="0" xfId="0" applyFont="1" applyAlignment="1" applyProtection="1">
      <alignment horizontal="right"/>
      <protection locked="0"/>
    </xf>
    <xf numFmtId="0" fontId="15" fillId="0" borderId="10" xfId="0" applyFont="1" applyFill="1" applyBorder="1" applyAlignment="1">
      <alignment horizontal="left" vertical="center"/>
    </xf>
    <xf numFmtId="0" fontId="15" fillId="0" borderId="0" xfId="0" applyFont="1" applyAlignment="1" applyProtection="1">
      <alignment/>
      <protection locked="0"/>
    </xf>
    <xf numFmtId="4" fontId="42" fillId="38" borderId="10" xfId="0" applyNumberFormat="1" applyFont="1" applyFill="1" applyBorder="1" applyAlignment="1" applyProtection="1">
      <alignment horizontal="center" vertical="center" wrapText="1"/>
      <protection/>
    </xf>
    <xf numFmtId="0" fontId="42" fillId="32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/>
    </xf>
    <xf numFmtId="0" fontId="17" fillId="4" borderId="10" xfId="0" applyNumberFormat="1" applyFont="1" applyFill="1" applyBorder="1" applyAlignment="1" applyProtection="1">
      <alignment horizontal="center" vertical="center" wrapText="1"/>
      <protection/>
    </xf>
    <xf numFmtId="0" fontId="17" fillId="2" borderId="10" xfId="0" applyNumberFormat="1" applyFont="1" applyFill="1" applyBorder="1" applyAlignment="1" applyProtection="1">
      <alignment horizontal="center" vertical="center" wrapText="1"/>
      <protection/>
    </xf>
    <xf numFmtId="0" fontId="17" fillId="36" borderId="10" xfId="0" applyNumberFormat="1" applyFont="1" applyFill="1" applyBorder="1" applyAlignment="1" applyProtection="1">
      <alignment horizontal="center" vertical="center" wrapText="1"/>
      <protection/>
    </xf>
    <xf numFmtId="0" fontId="17" fillId="36" borderId="15" xfId="0" applyFont="1" applyFill="1" applyBorder="1" applyAlignment="1" applyProtection="1">
      <alignment horizontal="center" vertical="center" wrapText="1"/>
      <protection/>
    </xf>
    <xf numFmtId="0" fontId="17" fillId="36" borderId="16" xfId="0" applyFont="1" applyFill="1" applyBorder="1" applyAlignment="1" applyProtection="1">
      <alignment horizontal="center" vertical="center" wrapText="1"/>
      <protection/>
    </xf>
    <xf numFmtId="0" fontId="17" fillId="4" borderId="15" xfId="0" applyNumberFormat="1" applyFont="1" applyFill="1" applyBorder="1" applyAlignment="1" applyProtection="1">
      <alignment horizontal="center" vertical="center" wrapText="1"/>
      <protection/>
    </xf>
    <xf numFmtId="0" fontId="17" fillId="4" borderId="16" xfId="0" applyNumberFormat="1" applyFont="1" applyFill="1" applyBorder="1" applyAlignment="1" applyProtection="1">
      <alignment horizontal="center" vertical="center" wrapText="1"/>
      <protection/>
    </xf>
    <xf numFmtId="0" fontId="17" fillId="4" borderId="10" xfId="0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 applyProtection="1">
      <alignment horizontal="center" vertical="center" wrapText="1"/>
      <protection/>
    </xf>
    <xf numFmtId="4" fontId="17" fillId="0" borderId="15" xfId="0" applyNumberFormat="1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Border="1" applyAlignment="1" applyProtection="1">
      <alignment horizontal="center" vertical="center" wrapText="1"/>
      <protection/>
    </xf>
    <xf numFmtId="4" fontId="17" fillId="0" borderId="19" xfId="0" applyNumberFormat="1" applyFont="1" applyBorder="1" applyAlignment="1" applyProtection="1">
      <alignment horizontal="center" vertical="center" wrapText="1"/>
      <protection/>
    </xf>
    <xf numFmtId="4" fontId="17" fillId="0" borderId="20" xfId="0" applyNumberFormat="1" applyFont="1" applyBorder="1" applyAlignment="1" applyProtection="1">
      <alignment horizontal="center" vertical="center" wrapText="1"/>
      <protection/>
    </xf>
    <xf numFmtId="4" fontId="17" fillId="0" borderId="11" xfId="0" applyNumberFormat="1" applyFont="1" applyBorder="1" applyAlignment="1" applyProtection="1">
      <alignment horizontal="center" vertical="center" wrapText="1"/>
      <protection/>
    </xf>
    <xf numFmtId="4" fontId="17" fillId="0" borderId="13" xfId="0" applyNumberFormat="1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188" fontId="16" fillId="0" borderId="0" xfId="0" applyNumberFormat="1" applyFont="1" applyFill="1" applyBorder="1" applyAlignment="1">
      <alignment/>
    </xf>
    <xf numFmtId="188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199" fontId="14" fillId="0" borderId="10" xfId="57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 horizontal="right" vertical="center"/>
      <protection locked="0"/>
    </xf>
    <xf numFmtId="4" fontId="15" fillId="0" borderId="0" xfId="0" applyNumberFormat="1" applyFont="1" applyAlignment="1" applyProtection="1">
      <alignment horizontal="right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91"/>
  <sheetViews>
    <sheetView tabSelected="1" zoomScale="80" zoomScaleNormal="80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38" sqref="H38"/>
    </sheetView>
  </sheetViews>
  <sheetFormatPr defaultColWidth="8.796875" defaultRowHeight="15"/>
  <cols>
    <col min="1" max="1" width="5" style="34" customWidth="1"/>
    <col min="2" max="10" width="10.8984375" style="34" customWidth="1"/>
    <col min="11" max="11" width="9.69921875" style="34" customWidth="1"/>
    <col min="12" max="12" width="8.69921875" style="34" customWidth="1"/>
    <col min="13" max="16" width="10.8984375" style="34" customWidth="1"/>
    <col min="17" max="17" width="9.5" style="34" customWidth="1"/>
    <col min="18" max="18" width="9.09765625" style="34" customWidth="1"/>
    <col min="19" max="19" width="10.8984375" style="34" customWidth="1"/>
    <col min="20" max="20" width="9.09765625" style="34" customWidth="1"/>
    <col min="21" max="22" width="8.8984375" style="34" customWidth="1"/>
    <col min="23" max="24" width="4.8984375" style="34" customWidth="1"/>
    <col min="25" max="28" width="7" style="34" customWidth="1"/>
    <col min="29" max="29" width="9.09765625" style="34" customWidth="1"/>
    <col min="30" max="30" width="8.3984375" style="34" customWidth="1"/>
    <col min="31" max="31" width="9" style="34" customWidth="1"/>
    <col min="32" max="32" width="9.5" style="34" customWidth="1"/>
    <col min="33" max="33" width="8.19921875" style="34" customWidth="1"/>
    <col min="34" max="34" width="8.59765625" style="34" customWidth="1"/>
    <col min="35" max="35" width="7.59765625" style="34" customWidth="1"/>
    <col min="36" max="36" width="7.19921875" style="34" customWidth="1"/>
    <col min="37" max="40" width="5.5" style="34" customWidth="1"/>
    <col min="41" max="41" width="10.5" style="34" customWidth="1"/>
    <col min="42" max="42" width="7.69921875" style="34" customWidth="1"/>
    <col min="43" max="44" width="10.59765625" style="34" customWidth="1"/>
    <col min="45" max="46" width="6.3984375" style="34" customWidth="1"/>
    <col min="47" max="48" width="10.09765625" style="34" customWidth="1"/>
    <col min="49" max="50" width="11" style="34" customWidth="1"/>
    <col min="51" max="51" width="8.59765625" style="34" customWidth="1"/>
    <col min="52" max="52" width="7.69921875" style="34" customWidth="1"/>
    <col min="53" max="53" width="10.09765625" style="34" customWidth="1"/>
    <col min="54" max="54" width="9.09765625" style="34" customWidth="1"/>
    <col min="55" max="55" width="6.09765625" style="34" customWidth="1"/>
    <col min="56" max="56" width="6.8984375" style="34" customWidth="1"/>
    <col min="57" max="57" width="8.5" style="34" customWidth="1"/>
    <col min="58" max="58" width="6.8984375" style="34" customWidth="1"/>
    <col min="59" max="60" width="5.8984375" style="34" customWidth="1"/>
    <col min="61" max="61" width="9.5" style="34" customWidth="1"/>
    <col min="62" max="62" width="8.5" style="34" customWidth="1"/>
    <col min="63" max="63" width="9.59765625" style="34" customWidth="1"/>
    <col min="64" max="64" width="6.8984375" style="34" customWidth="1"/>
    <col min="65" max="66" width="6.19921875" style="34" customWidth="1"/>
    <col min="67" max="67" width="9" style="34" customWidth="1"/>
    <col min="68" max="68" width="6.3984375" style="34" customWidth="1"/>
    <col min="69" max="69" width="7.8984375" style="34" customWidth="1"/>
    <col min="70" max="70" width="6.69921875" style="34" customWidth="1"/>
    <col min="71" max="71" width="8.09765625" style="34" customWidth="1"/>
    <col min="72" max="72" width="6.5" style="34" customWidth="1"/>
    <col min="73" max="73" width="7.69921875" style="34" customWidth="1"/>
    <col min="74" max="74" width="8.3984375" style="34" customWidth="1"/>
    <col min="75" max="75" width="9.09765625" style="34" customWidth="1"/>
    <col min="76" max="76" width="7.69921875" style="34" customWidth="1"/>
    <col min="77" max="77" width="9" style="34" customWidth="1"/>
    <col min="78" max="78" width="8.5" style="34" customWidth="1"/>
    <col min="79" max="79" width="8.8984375" style="34" customWidth="1"/>
    <col min="80" max="80" width="7.19921875" style="34" customWidth="1"/>
    <col min="81" max="81" width="8.69921875" style="34" customWidth="1"/>
    <col min="82" max="82" width="8.09765625" style="34" customWidth="1"/>
    <col min="83" max="83" width="9" style="34" customWidth="1"/>
    <col min="84" max="84" width="8.59765625" style="34" customWidth="1"/>
    <col min="85" max="85" width="7.09765625" style="34" customWidth="1"/>
    <col min="86" max="88" width="5.69921875" style="34" customWidth="1"/>
    <col min="89" max="89" width="9.59765625" style="34" customWidth="1"/>
    <col min="90" max="91" width="8.3984375" style="34" customWidth="1"/>
    <col min="92" max="92" width="6.8984375" style="34" customWidth="1"/>
    <col min="93" max="93" width="10.8984375" style="34" customWidth="1"/>
    <col min="94" max="94" width="9" style="34" customWidth="1"/>
    <col min="95" max="95" width="9.5" style="34" customWidth="1"/>
    <col min="96" max="96" width="7.59765625" style="34" customWidth="1"/>
    <col min="97" max="97" width="8.8984375" style="34" customWidth="1"/>
    <col min="98" max="99" width="8.19921875" style="34" customWidth="1"/>
    <col min="100" max="100" width="7.69921875" style="34" customWidth="1"/>
    <col min="101" max="101" width="10.8984375" style="34" customWidth="1"/>
    <col min="102" max="102" width="9.5" style="34" customWidth="1"/>
    <col min="103" max="103" width="8.3984375" style="34" customWidth="1"/>
    <col min="104" max="104" width="8" style="34" customWidth="1"/>
    <col min="105" max="105" width="9.69921875" style="34" customWidth="1"/>
    <col min="106" max="106" width="9.09765625" style="34" customWidth="1"/>
    <col min="107" max="107" width="9.19921875" style="34" customWidth="1"/>
    <col min="108" max="108" width="8.19921875" style="34" customWidth="1"/>
    <col min="109" max="113" width="10.8984375" style="34" customWidth="1"/>
    <col min="114" max="114" width="9.19921875" style="34" customWidth="1"/>
    <col min="115" max="16384" width="10.8984375" style="34" customWidth="1"/>
  </cols>
  <sheetData>
    <row r="1" spans="1:117" s="191" customFormat="1" ht="22.5" customHeight="1">
      <c r="A1" s="196"/>
      <c r="B1" s="196"/>
      <c r="C1" s="189" t="s">
        <v>146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96"/>
      <c r="P1" s="210"/>
      <c r="Q1" s="210"/>
      <c r="R1" s="210"/>
      <c r="S1" s="210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211"/>
      <c r="DE1" s="211"/>
      <c r="DF1" s="211"/>
      <c r="DG1" s="211"/>
      <c r="DH1" s="211"/>
      <c r="DI1" s="211"/>
      <c r="DJ1" s="211"/>
      <c r="DK1" s="211"/>
      <c r="DL1" s="211"/>
      <c r="DM1" s="190"/>
    </row>
    <row r="2" spans="1:116" s="191" customFormat="1" ht="15.75" customHeight="1">
      <c r="A2" s="192"/>
      <c r="B2" s="193"/>
      <c r="C2" s="154" t="s">
        <v>123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7"/>
      <c r="AA2" s="157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5"/>
      <c r="DE2" s="195"/>
      <c r="DF2" s="195"/>
      <c r="DG2" s="195"/>
      <c r="DH2" s="195"/>
      <c r="DI2" s="195"/>
      <c r="DJ2" s="195"/>
      <c r="DK2" s="195"/>
      <c r="DL2" s="195"/>
    </row>
    <row r="3" spans="2:108" ht="12.75" customHeight="1"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153" t="s">
        <v>121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68"/>
      <c r="AB3" s="68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7"/>
      <c r="DB3" s="37"/>
      <c r="DC3" s="37"/>
      <c r="DD3" s="37"/>
    </row>
    <row r="4" spans="1:120" s="198" customFormat="1" ht="12.75" customHeight="1">
      <c r="A4" s="197" t="s">
        <v>53</v>
      </c>
      <c r="B4" s="73" t="s">
        <v>56</v>
      </c>
      <c r="C4" s="50" t="s">
        <v>67</v>
      </c>
      <c r="D4" s="51"/>
      <c r="E4" s="51"/>
      <c r="F4" s="51"/>
      <c r="G4" s="51"/>
      <c r="H4" s="56"/>
      <c r="I4" s="70" t="s">
        <v>43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2"/>
    </row>
    <row r="5" spans="1:120" s="198" customFormat="1" ht="15.75" customHeight="1">
      <c r="A5" s="197"/>
      <c r="B5" s="73"/>
      <c r="C5" s="66"/>
      <c r="D5" s="67"/>
      <c r="E5" s="67"/>
      <c r="F5" s="67"/>
      <c r="G5" s="67"/>
      <c r="H5" s="69"/>
      <c r="I5" s="50" t="s">
        <v>68</v>
      </c>
      <c r="J5" s="51"/>
      <c r="K5" s="51"/>
      <c r="L5" s="51"/>
      <c r="M5" s="63" t="s">
        <v>61</v>
      </c>
      <c r="N5" s="64"/>
      <c r="O5" s="64"/>
      <c r="P5" s="64"/>
      <c r="Q5" s="64"/>
      <c r="R5" s="64"/>
      <c r="S5" s="64"/>
      <c r="T5" s="65"/>
      <c r="U5" s="50" t="s">
        <v>69</v>
      </c>
      <c r="V5" s="51"/>
      <c r="W5" s="51"/>
      <c r="X5" s="56"/>
      <c r="Y5" s="50" t="s">
        <v>70</v>
      </c>
      <c r="Z5" s="51"/>
      <c r="AA5" s="51"/>
      <c r="AB5" s="56"/>
      <c r="AC5" s="50" t="s">
        <v>71</v>
      </c>
      <c r="AD5" s="51"/>
      <c r="AE5" s="51"/>
      <c r="AF5" s="56"/>
      <c r="AG5" s="62" t="s">
        <v>43</v>
      </c>
      <c r="AH5" s="60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0"/>
      <c r="AW5" s="50" t="s">
        <v>72</v>
      </c>
      <c r="AX5" s="51"/>
      <c r="AY5" s="51"/>
      <c r="AZ5" s="56"/>
      <c r="BA5" s="31" t="s">
        <v>42</v>
      </c>
      <c r="BB5" s="31"/>
      <c r="BC5" s="31"/>
      <c r="BD5" s="31"/>
      <c r="BE5" s="31"/>
      <c r="BF5" s="31"/>
      <c r="BG5" s="31"/>
      <c r="BH5" s="31"/>
      <c r="BI5" s="50" t="s">
        <v>73</v>
      </c>
      <c r="BJ5" s="51"/>
      <c r="BK5" s="51"/>
      <c r="BL5" s="56"/>
      <c r="BM5" s="28" t="s">
        <v>41</v>
      </c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60"/>
      <c r="CB5" s="60"/>
      <c r="CC5" s="60"/>
      <c r="CD5" s="60"/>
      <c r="CE5" s="60"/>
      <c r="CF5" s="61"/>
      <c r="CG5" s="50" t="s">
        <v>74</v>
      </c>
      <c r="CH5" s="51"/>
      <c r="CI5" s="51"/>
      <c r="CJ5" s="56"/>
      <c r="CK5" s="50" t="s">
        <v>75</v>
      </c>
      <c r="CL5" s="51"/>
      <c r="CM5" s="51"/>
      <c r="CN5" s="56"/>
      <c r="CO5" s="41" t="s">
        <v>41</v>
      </c>
      <c r="CP5" s="41"/>
      <c r="CQ5" s="41"/>
      <c r="CR5" s="41"/>
      <c r="CS5" s="41"/>
      <c r="CT5" s="41"/>
      <c r="CU5" s="41"/>
      <c r="CV5" s="41"/>
      <c r="CW5" s="50" t="s">
        <v>76</v>
      </c>
      <c r="CX5" s="51"/>
      <c r="CY5" s="51"/>
      <c r="CZ5" s="56"/>
      <c r="DA5" s="32" t="s">
        <v>41</v>
      </c>
      <c r="DB5" s="32"/>
      <c r="DC5" s="32"/>
      <c r="DD5" s="32"/>
      <c r="DE5" s="50" t="s">
        <v>77</v>
      </c>
      <c r="DF5" s="51"/>
      <c r="DG5" s="51"/>
      <c r="DH5" s="56"/>
      <c r="DI5" s="50" t="s">
        <v>78</v>
      </c>
      <c r="DJ5" s="51"/>
      <c r="DK5" s="51"/>
      <c r="DL5" s="51"/>
      <c r="DM5" s="51"/>
      <c r="DN5" s="56"/>
      <c r="DO5" s="73" t="s">
        <v>55</v>
      </c>
      <c r="DP5" s="73"/>
    </row>
    <row r="6" spans="1:121" s="198" customFormat="1" ht="80.25" customHeight="1">
      <c r="A6" s="197"/>
      <c r="B6" s="73"/>
      <c r="C6" s="57"/>
      <c r="D6" s="58"/>
      <c r="E6" s="58"/>
      <c r="F6" s="58"/>
      <c r="G6" s="58"/>
      <c r="H6" s="59"/>
      <c r="I6" s="66"/>
      <c r="J6" s="67"/>
      <c r="K6" s="67"/>
      <c r="L6" s="67"/>
      <c r="M6" s="50" t="s">
        <v>58</v>
      </c>
      <c r="N6" s="51"/>
      <c r="O6" s="51"/>
      <c r="P6" s="51"/>
      <c r="Q6" s="50" t="s">
        <v>59</v>
      </c>
      <c r="R6" s="51"/>
      <c r="S6" s="51"/>
      <c r="T6" s="51"/>
      <c r="U6" s="57"/>
      <c r="V6" s="58"/>
      <c r="W6" s="58"/>
      <c r="X6" s="59"/>
      <c r="Y6" s="57"/>
      <c r="Z6" s="58"/>
      <c r="AA6" s="58"/>
      <c r="AB6" s="59"/>
      <c r="AC6" s="57"/>
      <c r="AD6" s="58"/>
      <c r="AE6" s="58"/>
      <c r="AF6" s="59"/>
      <c r="AG6" s="50" t="s">
        <v>60</v>
      </c>
      <c r="AH6" s="51"/>
      <c r="AI6" s="51"/>
      <c r="AJ6" s="51"/>
      <c r="AK6" s="50" t="s">
        <v>48</v>
      </c>
      <c r="AL6" s="51"/>
      <c r="AM6" s="51"/>
      <c r="AN6" s="51"/>
      <c r="AO6" s="50" t="s">
        <v>79</v>
      </c>
      <c r="AP6" s="51"/>
      <c r="AQ6" s="51"/>
      <c r="AR6" s="51"/>
      <c r="AS6" s="50" t="s">
        <v>80</v>
      </c>
      <c r="AT6" s="51"/>
      <c r="AU6" s="51"/>
      <c r="AV6" s="51"/>
      <c r="AW6" s="57"/>
      <c r="AX6" s="58"/>
      <c r="AY6" s="58"/>
      <c r="AZ6" s="59"/>
      <c r="BA6" s="49" t="s">
        <v>63</v>
      </c>
      <c r="BB6" s="49"/>
      <c r="BC6" s="49"/>
      <c r="BD6" s="49"/>
      <c r="BE6" s="52" t="s">
        <v>62</v>
      </c>
      <c r="BF6" s="53"/>
      <c r="BG6" s="53"/>
      <c r="BH6" s="54"/>
      <c r="BI6" s="57"/>
      <c r="BJ6" s="58"/>
      <c r="BK6" s="58"/>
      <c r="BL6" s="59"/>
      <c r="BM6" s="50" t="s">
        <v>49</v>
      </c>
      <c r="BN6" s="51"/>
      <c r="BO6" s="51"/>
      <c r="BP6" s="51"/>
      <c r="BQ6" s="50" t="s">
        <v>57</v>
      </c>
      <c r="BR6" s="51"/>
      <c r="BS6" s="51"/>
      <c r="BT6" s="51"/>
      <c r="BU6" s="49" t="s">
        <v>64</v>
      </c>
      <c r="BV6" s="49"/>
      <c r="BW6" s="49"/>
      <c r="BX6" s="49"/>
      <c r="BY6" s="50" t="s">
        <v>65</v>
      </c>
      <c r="BZ6" s="51"/>
      <c r="CA6" s="51"/>
      <c r="CB6" s="51"/>
      <c r="CC6" s="50" t="s">
        <v>66</v>
      </c>
      <c r="CD6" s="51"/>
      <c r="CE6" s="51"/>
      <c r="CF6" s="51"/>
      <c r="CG6" s="57"/>
      <c r="CH6" s="58"/>
      <c r="CI6" s="58"/>
      <c r="CJ6" s="59"/>
      <c r="CK6" s="57"/>
      <c r="CL6" s="58"/>
      <c r="CM6" s="58"/>
      <c r="CN6" s="59"/>
      <c r="CO6" s="49" t="s">
        <v>50</v>
      </c>
      <c r="CP6" s="49"/>
      <c r="CQ6" s="49"/>
      <c r="CR6" s="49"/>
      <c r="CS6" s="49" t="s">
        <v>51</v>
      </c>
      <c r="CT6" s="49"/>
      <c r="CU6" s="49"/>
      <c r="CV6" s="49"/>
      <c r="CW6" s="57"/>
      <c r="CX6" s="58"/>
      <c r="CY6" s="58"/>
      <c r="CZ6" s="59"/>
      <c r="DA6" s="50" t="s">
        <v>52</v>
      </c>
      <c r="DB6" s="51"/>
      <c r="DC6" s="51"/>
      <c r="DD6" s="56"/>
      <c r="DE6" s="57"/>
      <c r="DF6" s="58"/>
      <c r="DG6" s="58"/>
      <c r="DH6" s="59"/>
      <c r="DI6" s="57"/>
      <c r="DJ6" s="58"/>
      <c r="DK6" s="58"/>
      <c r="DL6" s="58"/>
      <c r="DM6" s="58"/>
      <c r="DN6" s="59"/>
      <c r="DO6" s="73"/>
      <c r="DP6" s="73"/>
      <c r="DQ6" s="38"/>
    </row>
    <row r="7" spans="1:120" s="198" customFormat="1" ht="86.25" customHeight="1">
      <c r="A7" s="197"/>
      <c r="B7" s="73"/>
      <c r="C7" s="208" t="s">
        <v>147</v>
      </c>
      <c r="D7" s="209"/>
      <c r="E7" s="73" t="s">
        <v>44</v>
      </c>
      <c r="F7" s="73"/>
      <c r="G7" s="73" t="s">
        <v>45</v>
      </c>
      <c r="H7" s="73"/>
      <c r="I7" s="73" t="s">
        <v>44</v>
      </c>
      <c r="J7" s="73"/>
      <c r="K7" s="73" t="s">
        <v>45</v>
      </c>
      <c r="L7" s="73"/>
      <c r="M7" s="73" t="s">
        <v>44</v>
      </c>
      <c r="N7" s="73"/>
      <c r="O7" s="73" t="s">
        <v>45</v>
      </c>
      <c r="P7" s="73"/>
      <c r="Q7" s="73" t="s">
        <v>44</v>
      </c>
      <c r="R7" s="73"/>
      <c r="S7" s="73" t="s">
        <v>45</v>
      </c>
      <c r="T7" s="73"/>
      <c r="U7" s="73" t="s">
        <v>44</v>
      </c>
      <c r="V7" s="73"/>
      <c r="W7" s="73" t="s">
        <v>45</v>
      </c>
      <c r="X7" s="73"/>
      <c r="Y7" s="73" t="s">
        <v>44</v>
      </c>
      <c r="Z7" s="73"/>
      <c r="AA7" s="73" t="s">
        <v>45</v>
      </c>
      <c r="AB7" s="73"/>
      <c r="AC7" s="73" t="s">
        <v>44</v>
      </c>
      <c r="AD7" s="73"/>
      <c r="AE7" s="73" t="s">
        <v>45</v>
      </c>
      <c r="AF7" s="73"/>
      <c r="AG7" s="73" t="s">
        <v>44</v>
      </c>
      <c r="AH7" s="73"/>
      <c r="AI7" s="73" t="s">
        <v>45</v>
      </c>
      <c r="AJ7" s="73"/>
      <c r="AK7" s="73" t="s">
        <v>44</v>
      </c>
      <c r="AL7" s="73"/>
      <c r="AM7" s="73" t="s">
        <v>45</v>
      </c>
      <c r="AN7" s="73"/>
      <c r="AO7" s="73" t="s">
        <v>44</v>
      </c>
      <c r="AP7" s="73"/>
      <c r="AQ7" s="73" t="s">
        <v>45</v>
      </c>
      <c r="AR7" s="73"/>
      <c r="AS7" s="73" t="s">
        <v>44</v>
      </c>
      <c r="AT7" s="73"/>
      <c r="AU7" s="73" t="s">
        <v>45</v>
      </c>
      <c r="AV7" s="73"/>
      <c r="AW7" s="73" t="s">
        <v>44</v>
      </c>
      <c r="AX7" s="73"/>
      <c r="AY7" s="73" t="s">
        <v>45</v>
      </c>
      <c r="AZ7" s="73"/>
      <c r="BA7" s="73" t="s">
        <v>44</v>
      </c>
      <c r="BB7" s="73"/>
      <c r="BC7" s="73" t="s">
        <v>45</v>
      </c>
      <c r="BD7" s="73"/>
      <c r="BE7" s="73" t="s">
        <v>44</v>
      </c>
      <c r="BF7" s="73"/>
      <c r="BG7" s="73" t="s">
        <v>45</v>
      </c>
      <c r="BH7" s="73"/>
      <c r="BI7" s="73" t="s">
        <v>44</v>
      </c>
      <c r="BJ7" s="73"/>
      <c r="BK7" s="73" t="s">
        <v>45</v>
      </c>
      <c r="BL7" s="73"/>
      <c r="BM7" s="73" t="s">
        <v>44</v>
      </c>
      <c r="BN7" s="73"/>
      <c r="BO7" s="73" t="s">
        <v>45</v>
      </c>
      <c r="BP7" s="73"/>
      <c r="BQ7" s="73" t="s">
        <v>44</v>
      </c>
      <c r="BR7" s="73"/>
      <c r="BS7" s="73" t="s">
        <v>45</v>
      </c>
      <c r="BT7" s="73"/>
      <c r="BU7" s="73" t="s">
        <v>44</v>
      </c>
      <c r="BV7" s="73"/>
      <c r="BW7" s="73" t="s">
        <v>45</v>
      </c>
      <c r="BX7" s="73"/>
      <c r="BY7" s="73" t="s">
        <v>44</v>
      </c>
      <c r="BZ7" s="73"/>
      <c r="CA7" s="73" t="s">
        <v>45</v>
      </c>
      <c r="CB7" s="73"/>
      <c r="CC7" s="73" t="s">
        <v>44</v>
      </c>
      <c r="CD7" s="73"/>
      <c r="CE7" s="73" t="s">
        <v>45</v>
      </c>
      <c r="CF7" s="73"/>
      <c r="CG7" s="73" t="s">
        <v>44</v>
      </c>
      <c r="CH7" s="73"/>
      <c r="CI7" s="73" t="s">
        <v>45</v>
      </c>
      <c r="CJ7" s="73"/>
      <c r="CK7" s="73" t="s">
        <v>44</v>
      </c>
      <c r="CL7" s="73"/>
      <c r="CM7" s="73" t="s">
        <v>45</v>
      </c>
      <c r="CN7" s="73"/>
      <c r="CO7" s="73" t="s">
        <v>44</v>
      </c>
      <c r="CP7" s="73"/>
      <c r="CQ7" s="73" t="s">
        <v>45</v>
      </c>
      <c r="CR7" s="73"/>
      <c r="CS7" s="73" t="s">
        <v>44</v>
      </c>
      <c r="CT7" s="73"/>
      <c r="CU7" s="73" t="s">
        <v>45</v>
      </c>
      <c r="CV7" s="73"/>
      <c r="CW7" s="73" t="s">
        <v>44</v>
      </c>
      <c r="CX7" s="73"/>
      <c r="CY7" s="73" t="s">
        <v>45</v>
      </c>
      <c r="CZ7" s="73"/>
      <c r="DA7" s="73" t="s">
        <v>44</v>
      </c>
      <c r="DB7" s="73"/>
      <c r="DC7" s="73" t="s">
        <v>45</v>
      </c>
      <c r="DD7" s="73"/>
      <c r="DE7" s="73" t="s">
        <v>44</v>
      </c>
      <c r="DF7" s="73"/>
      <c r="DG7" s="73" t="s">
        <v>45</v>
      </c>
      <c r="DH7" s="73"/>
      <c r="DI7" s="141" t="s">
        <v>54</v>
      </c>
      <c r="DJ7" s="142"/>
      <c r="DK7" s="73" t="s">
        <v>44</v>
      </c>
      <c r="DL7" s="73"/>
      <c r="DM7" s="73" t="s">
        <v>45</v>
      </c>
      <c r="DN7" s="73"/>
      <c r="DO7" s="73" t="s">
        <v>45</v>
      </c>
      <c r="DP7" s="73"/>
    </row>
    <row r="8" spans="1:120" s="45" customFormat="1" ht="43.5" customHeight="1">
      <c r="A8" s="197"/>
      <c r="B8" s="73"/>
      <c r="C8" s="39" t="s">
        <v>47</v>
      </c>
      <c r="D8" s="33" t="s">
        <v>46</v>
      </c>
      <c r="E8" s="39" t="s">
        <v>47</v>
      </c>
      <c r="F8" s="33" t="s">
        <v>46</v>
      </c>
      <c r="G8" s="39" t="s">
        <v>47</v>
      </c>
      <c r="H8" s="33" t="s">
        <v>46</v>
      </c>
      <c r="I8" s="39" t="s">
        <v>47</v>
      </c>
      <c r="J8" s="33" t="s">
        <v>46</v>
      </c>
      <c r="K8" s="39" t="s">
        <v>47</v>
      </c>
      <c r="L8" s="33" t="s">
        <v>46</v>
      </c>
      <c r="M8" s="39" t="s">
        <v>47</v>
      </c>
      <c r="N8" s="33" t="s">
        <v>46</v>
      </c>
      <c r="O8" s="39" t="s">
        <v>47</v>
      </c>
      <c r="P8" s="33" t="s">
        <v>46</v>
      </c>
      <c r="Q8" s="39" t="s">
        <v>47</v>
      </c>
      <c r="R8" s="33" t="s">
        <v>46</v>
      </c>
      <c r="S8" s="39" t="s">
        <v>47</v>
      </c>
      <c r="T8" s="33" t="s">
        <v>46</v>
      </c>
      <c r="U8" s="39" t="s">
        <v>47</v>
      </c>
      <c r="V8" s="33" t="s">
        <v>46</v>
      </c>
      <c r="W8" s="39" t="s">
        <v>47</v>
      </c>
      <c r="X8" s="33" t="s">
        <v>46</v>
      </c>
      <c r="Y8" s="39" t="s">
        <v>47</v>
      </c>
      <c r="Z8" s="33" t="s">
        <v>46</v>
      </c>
      <c r="AA8" s="39" t="s">
        <v>47</v>
      </c>
      <c r="AB8" s="33" t="s">
        <v>46</v>
      </c>
      <c r="AC8" s="39" t="s">
        <v>47</v>
      </c>
      <c r="AD8" s="33" t="s">
        <v>46</v>
      </c>
      <c r="AE8" s="39" t="s">
        <v>47</v>
      </c>
      <c r="AF8" s="33" t="s">
        <v>46</v>
      </c>
      <c r="AG8" s="39" t="s">
        <v>47</v>
      </c>
      <c r="AH8" s="33" t="s">
        <v>46</v>
      </c>
      <c r="AI8" s="39" t="s">
        <v>47</v>
      </c>
      <c r="AJ8" s="33" t="s">
        <v>46</v>
      </c>
      <c r="AK8" s="39" t="s">
        <v>47</v>
      </c>
      <c r="AL8" s="33" t="s">
        <v>46</v>
      </c>
      <c r="AM8" s="39" t="s">
        <v>47</v>
      </c>
      <c r="AN8" s="33" t="s">
        <v>46</v>
      </c>
      <c r="AO8" s="39" t="s">
        <v>47</v>
      </c>
      <c r="AP8" s="33" t="s">
        <v>46</v>
      </c>
      <c r="AQ8" s="39" t="s">
        <v>47</v>
      </c>
      <c r="AR8" s="33" t="s">
        <v>46</v>
      </c>
      <c r="AS8" s="39" t="s">
        <v>47</v>
      </c>
      <c r="AT8" s="33" t="s">
        <v>46</v>
      </c>
      <c r="AU8" s="39" t="s">
        <v>47</v>
      </c>
      <c r="AV8" s="33" t="s">
        <v>46</v>
      </c>
      <c r="AW8" s="39" t="s">
        <v>47</v>
      </c>
      <c r="AX8" s="33" t="s">
        <v>46</v>
      </c>
      <c r="AY8" s="39" t="s">
        <v>47</v>
      </c>
      <c r="AZ8" s="33" t="s">
        <v>46</v>
      </c>
      <c r="BA8" s="39" t="s">
        <v>47</v>
      </c>
      <c r="BB8" s="33" t="s">
        <v>46</v>
      </c>
      <c r="BC8" s="39" t="s">
        <v>47</v>
      </c>
      <c r="BD8" s="33" t="s">
        <v>46</v>
      </c>
      <c r="BE8" s="39" t="s">
        <v>47</v>
      </c>
      <c r="BF8" s="33" t="s">
        <v>46</v>
      </c>
      <c r="BG8" s="39" t="s">
        <v>47</v>
      </c>
      <c r="BH8" s="33" t="s">
        <v>46</v>
      </c>
      <c r="BI8" s="39" t="s">
        <v>47</v>
      </c>
      <c r="BJ8" s="33" t="s">
        <v>46</v>
      </c>
      <c r="BK8" s="39" t="s">
        <v>47</v>
      </c>
      <c r="BL8" s="33" t="s">
        <v>46</v>
      </c>
      <c r="BM8" s="39" t="s">
        <v>47</v>
      </c>
      <c r="BN8" s="33" t="s">
        <v>46</v>
      </c>
      <c r="BO8" s="39" t="s">
        <v>47</v>
      </c>
      <c r="BP8" s="33" t="s">
        <v>46</v>
      </c>
      <c r="BQ8" s="39" t="s">
        <v>47</v>
      </c>
      <c r="BR8" s="33" t="s">
        <v>46</v>
      </c>
      <c r="BS8" s="39" t="s">
        <v>47</v>
      </c>
      <c r="BT8" s="33" t="s">
        <v>46</v>
      </c>
      <c r="BU8" s="39" t="s">
        <v>47</v>
      </c>
      <c r="BV8" s="33" t="s">
        <v>46</v>
      </c>
      <c r="BW8" s="39" t="s">
        <v>47</v>
      </c>
      <c r="BX8" s="33" t="s">
        <v>46</v>
      </c>
      <c r="BY8" s="39" t="s">
        <v>47</v>
      </c>
      <c r="BZ8" s="33" t="s">
        <v>46</v>
      </c>
      <c r="CA8" s="39" t="s">
        <v>47</v>
      </c>
      <c r="CB8" s="33" t="s">
        <v>46</v>
      </c>
      <c r="CC8" s="39" t="s">
        <v>47</v>
      </c>
      <c r="CD8" s="33" t="s">
        <v>46</v>
      </c>
      <c r="CE8" s="39" t="s">
        <v>47</v>
      </c>
      <c r="CF8" s="33" t="s">
        <v>46</v>
      </c>
      <c r="CG8" s="39" t="s">
        <v>47</v>
      </c>
      <c r="CH8" s="33" t="s">
        <v>46</v>
      </c>
      <c r="CI8" s="39" t="s">
        <v>47</v>
      </c>
      <c r="CJ8" s="33" t="s">
        <v>46</v>
      </c>
      <c r="CK8" s="39" t="s">
        <v>47</v>
      </c>
      <c r="CL8" s="33" t="s">
        <v>46</v>
      </c>
      <c r="CM8" s="39" t="s">
        <v>47</v>
      </c>
      <c r="CN8" s="33" t="s">
        <v>46</v>
      </c>
      <c r="CO8" s="39" t="s">
        <v>47</v>
      </c>
      <c r="CP8" s="33" t="s">
        <v>46</v>
      </c>
      <c r="CQ8" s="39" t="s">
        <v>47</v>
      </c>
      <c r="CR8" s="33" t="s">
        <v>46</v>
      </c>
      <c r="CS8" s="39" t="s">
        <v>47</v>
      </c>
      <c r="CT8" s="33" t="s">
        <v>46</v>
      </c>
      <c r="CU8" s="39" t="s">
        <v>47</v>
      </c>
      <c r="CV8" s="33" t="s">
        <v>46</v>
      </c>
      <c r="CW8" s="39" t="s">
        <v>47</v>
      </c>
      <c r="CX8" s="33" t="s">
        <v>46</v>
      </c>
      <c r="CY8" s="39" t="s">
        <v>47</v>
      </c>
      <c r="CZ8" s="33" t="s">
        <v>46</v>
      </c>
      <c r="DA8" s="39" t="s">
        <v>47</v>
      </c>
      <c r="DB8" s="33" t="s">
        <v>46</v>
      </c>
      <c r="DC8" s="39" t="s">
        <v>47</v>
      </c>
      <c r="DD8" s="33" t="s">
        <v>46</v>
      </c>
      <c r="DE8" s="39" t="s">
        <v>47</v>
      </c>
      <c r="DF8" s="33" t="s">
        <v>46</v>
      </c>
      <c r="DG8" s="39" t="s">
        <v>47</v>
      </c>
      <c r="DH8" s="33" t="s">
        <v>46</v>
      </c>
      <c r="DI8" s="39" t="s">
        <v>47</v>
      </c>
      <c r="DJ8" s="33" t="s">
        <v>46</v>
      </c>
      <c r="DK8" s="39" t="s">
        <v>47</v>
      </c>
      <c r="DL8" s="33" t="s">
        <v>46</v>
      </c>
      <c r="DM8" s="39" t="s">
        <v>47</v>
      </c>
      <c r="DN8" s="33" t="s">
        <v>46</v>
      </c>
      <c r="DO8" s="39" t="s">
        <v>47</v>
      </c>
      <c r="DP8" s="33" t="s">
        <v>46</v>
      </c>
    </row>
    <row r="9" spans="1:120" s="198" customFormat="1" ht="15" customHeight="1">
      <c r="A9" s="199"/>
      <c r="B9" s="48">
        <v>1</v>
      </c>
      <c r="C9" s="48">
        <f>B9+1</f>
        <v>2</v>
      </c>
      <c r="D9" s="48">
        <f aca="true" t="shared" si="0" ref="D9:BO9">C9+1</f>
        <v>3</v>
      </c>
      <c r="E9" s="48">
        <f t="shared" si="0"/>
        <v>4</v>
      </c>
      <c r="F9" s="48">
        <f t="shared" si="0"/>
        <v>5</v>
      </c>
      <c r="G9" s="48">
        <f t="shared" si="0"/>
        <v>6</v>
      </c>
      <c r="H9" s="48">
        <f t="shared" si="0"/>
        <v>7</v>
      </c>
      <c r="I9" s="48">
        <f t="shared" si="0"/>
        <v>8</v>
      </c>
      <c r="J9" s="48">
        <f t="shared" si="0"/>
        <v>9</v>
      </c>
      <c r="K9" s="48">
        <f t="shared" si="0"/>
        <v>10</v>
      </c>
      <c r="L9" s="48">
        <f t="shared" si="0"/>
        <v>11</v>
      </c>
      <c r="M9" s="48">
        <f t="shared" si="0"/>
        <v>12</v>
      </c>
      <c r="N9" s="48">
        <f t="shared" si="0"/>
        <v>13</v>
      </c>
      <c r="O9" s="48">
        <f t="shared" si="0"/>
        <v>14</v>
      </c>
      <c r="P9" s="48">
        <f t="shared" si="0"/>
        <v>15</v>
      </c>
      <c r="Q9" s="48">
        <f t="shared" si="0"/>
        <v>16</v>
      </c>
      <c r="R9" s="48">
        <f t="shared" si="0"/>
        <v>17</v>
      </c>
      <c r="S9" s="48">
        <f t="shared" si="0"/>
        <v>18</v>
      </c>
      <c r="T9" s="48">
        <f t="shared" si="0"/>
        <v>19</v>
      </c>
      <c r="U9" s="48">
        <f t="shared" si="0"/>
        <v>20</v>
      </c>
      <c r="V9" s="48">
        <f t="shared" si="0"/>
        <v>21</v>
      </c>
      <c r="W9" s="48">
        <f t="shared" si="0"/>
        <v>22</v>
      </c>
      <c r="X9" s="48">
        <f t="shared" si="0"/>
        <v>23</v>
      </c>
      <c r="Y9" s="48">
        <f t="shared" si="0"/>
        <v>24</v>
      </c>
      <c r="Z9" s="48">
        <f t="shared" si="0"/>
        <v>25</v>
      </c>
      <c r="AA9" s="48">
        <f t="shared" si="0"/>
        <v>26</v>
      </c>
      <c r="AB9" s="48">
        <f t="shared" si="0"/>
        <v>27</v>
      </c>
      <c r="AC9" s="48">
        <f t="shared" si="0"/>
        <v>28</v>
      </c>
      <c r="AD9" s="48">
        <f t="shared" si="0"/>
        <v>29</v>
      </c>
      <c r="AE9" s="48">
        <f t="shared" si="0"/>
        <v>30</v>
      </c>
      <c r="AF9" s="48">
        <f t="shared" si="0"/>
        <v>31</v>
      </c>
      <c r="AG9" s="48">
        <f t="shared" si="0"/>
        <v>32</v>
      </c>
      <c r="AH9" s="48">
        <f t="shared" si="0"/>
        <v>33</v>
      </c>
      <c r="AI9" s="48">
        <f t="shared" si="0"/>
        <v>34</v>
      </c>
      <c r="AJ9" s="48">
        <f t="shared" si="0"/>
        <v>35</v>
      </c>
      <c r="AK9" s="48">
        <f t="shared" si="0"/>
        <v>36</v>
      </c>
      <c r="AL9" s="48">
        <f t="shared" si="0"/>
        <v>37</v>
      </c>
      <c r="AM9" s="48">
        <f t="shared" si="0"/>
        <v>38</v>
      </c>
      <c r="AN9" s="48">
        <f t="shared" si="0"/>
        <v>39</v>
      </c>
      <c r="AO9" s="48">
        <f t="shared" si="0"/>
        <v>40</v>
      </c>
      <c r="AP9" s="48">
        <f t="shared" si="0"/>
        <v>41</v>
      </c>
      <c r="AQ9" s="48">
        <f t="shared" si="0"/>
        <v>42</v>
      </c>
      <c r="AR9" s="48">
        <f t="shared" si="0"/>
        <v>43</v>
      </c>
      <c r="AS9" s="48">
        <f t="shared" si="0"/>
        <v>44</v>
      </c>
      <c r="AT9" s="48">
        <f t="shared" si="0"/>
        <v>45</v>
      </c>
      <c r="AU9" s="48">
        <f t="shared" si="0"/>
        <v>46</v>
      </c>
      <c r="AV9" s="48">
        <f t="shared" si="0"/>
        <v>47</v>
      </c>
      <c r="AW9" s="48">
        <f t="shared" si="0"/>
        <v>48</v>
      </c>
      <c r="AX9" s="48">
        <f t="shared" si="0"/>
        <v>49</v>
      </c>
      <c r="AY9" s="48">
        <f t="shared" si="0"/>
        <v>50</v>
      </c>
      <c r="AZ9" s="48">
        <f t="shared" si="0"/>
        <v>51</v>
      </c>
      <c r="BA9" s="48">
        <f t="shared" si="0"/>
        <v>52</v>
      </c>
      <c r="BB9" s="48">
        <f t="shared" si="0"/>
        <v>53</v>
      </c>
      <c r="BC9" s="48">
        <f t="shared" si="0"/>
        <v>54</v>
      </c>
      <c r="BD9" s="48">
        <f t="shared" si="0"/>
        <v>55</v>
      </c>
      <c r="BE9" s="48">
        <f t="shared" si="0"/>
        <v>56</v>
      </c>
      <c r="BF9" s="48">
        <f t="shared" si="0"/>
        <v>57</v>
      </c>
      <c r="BG9" s="48">
        <f t="shared" si="0"/>
        <v>58</v>
      </c>
      <c r="BH9" s="48">
        <f t="shared" si="0"/>
        <v>59</v>
      </c>
      <c r="BI9" s="48">
        <f t="shared" si="0"/>
        <v>60</v>
      </c>
      <c r="BJ9" s="48">
        <f t="shared" si="0"/>
        <v>61</v>
      </c>
      <c r="BK9" s="48">
        <f t="shared" si="0"/>
        <v>62</v>
      </c>
      <c r="BL9" s="48">
        <f t="shared" si="0"/>
        <v>63</v>
      </c>
      <c r="BM9" s="48">
        <f t="shared" si="0"/>
        <v>64</v>
      </c>
      <c r="BN9" s="48">
        <f t="shared" si="0"/>
        <v>65</v>
      </c>
      <c r="BO9" s="48">
        <f t="shared" si="0"/>
        <v>66</v>
      </c>
      <c r="BP9" s="48">
        <f aca="true" t="shared" si="1" ref="BP9:DP9">BO9+1</f>
        <v>67</v>
      </c>
      <c r="BQ9" s="48">
        <f t="shared" si="1"/>
        <v>68</v>
      </c>
      <c r="BR9" s="48">
        <f t="shared" si="1"/>
        <v>69</v>
      </c>
      <c r="BS9" s="48">
        <f t="shared" si="1"/>
        <v>70</v>
      </c>
      <c r="BT9" s="48">
        <f t="shared" si="1"/>
        <v>71</v>
      </c>
      <c r="BU9" s="48">
        <f t="shared" si="1"/>
        <v>72</v>
      </c>
      <c r="BV9" s="48">
        <f t="shared" si="1"/>
        <v>73</v>
      </c>
      <c r="BW9" s="48">
        <f t="shared" si="1"/>
        <v>74</v>
      </c>
      <c r="BX9" s="48">
        <f t="shared" si="1"/>
        <v>75</v>
      </c>
      <c r="BY9" s="48">
        <f t="shared" si="1"/>
        <v>76</v>
      </c>
      <c r="BZ9" s="48">
        <f t="shared" si="1"/>
        <v>77</v>
      </c>
      <c r="CA9" s="48">
        <f t="shared" si="1"/>
        <v>78</v>
      </c>
      <c r="CB9" s="48">
        <f t="shared" si="1"/>
        <v>79</v>
      </c>
      <c r="CC9" s="48">
        <f t="shared" si="1"/>
        <v>80</v>
      </c>
      <c r="CD9" s="48">
        <f t="shared" si="1"/>
        <v>81</v>
      </c>
      <c r="CE9" s="48">
        <f t="shared" si="1"/>
        <v>82</v>
      </c>
      <c r="CF9" s="48">
        <f t="shared" si="1"/>
        <v>83</v>
      </c>
      <c r="CG9" s="48">
        <f t="shared" si="1"/>
        <v>84</v>
      </c>
      <c r="CH9" s="48">
        <f t="shared" si="1"/>
        <v>85</v>
      </c>
      <c r="CI9" s="48">
        <f t="shared" si="1"/>
        <v>86</v>
      </c>
      <c r="CJ9" s="48">
        <f t="shared" si="1"/>
        <v>87</v>
      </c>
      <c r="CK9" s="48">
        <f t="shared" si="1"/>
        <v>88</v>
      </c>
      <c r="CL9" s="48">
        <f t="shared" si="1"/>
        <v>89</v>
      </c>
      <c r="CM9" s="48">
        <f t="shared" si="1"/>
        <v>90</v>
      </c>
      <c r="CN9" s="48">
        <f t="shared" si="1"/>
        <v>91</v>
      </c>
      <c r="CO9" s="48">
        <f t="shared" si="1"/>
        <v>92</v>
      </c>
      <c r="CP9" s="48">
        <f t="shared" si="1"/>
        <v>93</v>
      </c>
      <c r="CQ9" s="48">
        <f t="shared" si="1"/>
        <v>94</v>
      </c>
      <c r="CR9" s="48">
        <f t="shared" si="1"/>
        <v>95</v>
      </c>
      <c r="CS9" s="48">
        <f t="shared" si="1"/>
        <v>96</v>
      </c>
      <c r="CT9" s="48">
        <f t="shared" si="1"/>
        <v>97</v>
      </c>
      <c r="CU9" s="48">
        <f t="shared" si="1"/>
        <v>98</v>
      </c>
      <c r="CV9" s="48">
        <f t="shared" si="1"/>
        <v>99</v>
      </c>
      <c r="CW9" s="48">
        <f t="shared" si="1"/>
        <v>100</v>
      </c>
      <c r="CX9" s="48">
        <f t="shared" si="1"/>
        <v>101</v>
      </c>
      <c r="CY9" s="48">
        <f t="shared" si="1"/>
        <v>102</v>
      </c>
      <c r="CZ9" s="48">
        <f t="shared" si="1"/>
        <v>103</v>
      </c>
      <c r="DA9" s="48">
        <f t="shared" si="1"/>
        <v>104</v>
      </c>
      <c r="DB9" s="48">
        <f t="shared" si="1"/>
        <v>105</v>
      </c>
      <c r="DC9" s="48">
        <f t="shared" si="1"/>
        <v>106</v>
      </c>
      <c r="DD9" s="48">
        <f t="shared" si="1"/>
        <v>107</v>
      </c>
      <c r="DE9" s="48">
        <f t="shared" si="1"/>
        <v>108</v>
      </c>
      <c r="DF9" s="48">
        <f t="shared" si="1"/>
        <v>109</v>
      </c>
      <c r="DG9" s="48">
        <f t="shared" si="1"/>
        <v>110</v>
      </c>
      <c r="DH9" s="48">
        <f t="shared" si="1"/>
        <v>111</v>
      </c>
      <c r="DI9" s="48">
        <f t="shared" si="1"/>
        <v>112</v>
      </c>
      <c r="DJ9" s="48">
        <f t="shared" si="1"/>
        <v>113</v>
      </c>
      <c r="DK9" s="48">
        <f t="shared" si="1"/>
        <v>114</v>
      </c>
      <c r="DL9" s="48">
        <f t="shared" si="1"/>
        <v>115</v>
      </c>
      <c r="DM9" s="48">
        <f t="shared" si="1"/>
        <v>116</v>
      </c>
      <c r="DN9" s="48">
        <f t="shared" si="1"/>
        <v>117</v>
      </c>
      <c r="DO9" s="48">
        <f t="shared" si="1"/>
        <v>118</v>
      </c>
      <c r="DP9" s="48">
        <f t="shared" si="1"/>
        <v>119</v>
      </c>
    </row>
    <row r="10" spans="1:120" s="202" customFormat="1" ht="15.75" customHeight="1">
      <c r="A10" s="200">
        <v>1</v>
      </c>
      <c r="B10" s="42" t="s">
        <v>82</v>
      </c>
      <c r="C10" s="201">
        <f aca="true" t="shared" si="2" ref="C10:C33">E10+G10-DO10</f>
        <v>991917.3414</v>
      </c>
      <c r="D10" s="201">
        <f aca="true" t="shared" si="3" ref="D10:D33">F10+H10-DP10</f>
        <v>102591.24250000001</v>
      </c>
      <c r="E10" s="201">
        <f aca="true" t="shared" si="4" ref="E10:E33">I10+U10+Y10+AC10+AW10+BI10+CG10+CK10+CW10+DE10+DK10</f>
        <v>816000</v>
      </c>
      <c r="F10" s="201">
        <f aca="true" t="shared" si="5" ref="F10:F33">J10+V10+Z10+AD10+AX10+BJ10+CH10+CL10+CX10+DF10+DL10</f>
        <v>129633.1965</v>
      </c>
      <c r="G10" s="201">
        <f aca="true" t="shared" si="6" ref="G10:G33">K10+W10+AA10+AE10+AY10+BK10+CI10+CM10+CY10+DG10+DM10</f>
        <v>175917.3414</v>
      </c>
      <c r="H10" s="201">
        <f aca="true" t="shared" si="7" ref="H10:H33">L10+X10+AB10+AF10+AZ10+BL10+CJ10+CN10+CZ10+DH10+DN10</f>
        <v>-27041.954</v>
      </c>
      <c r="I10" s="201">
        <v>180359.8</v>
      </c>
      <c r="J10" s="201">
        <v>30907.8265</v>
      </c>
      <c r="K10" s="201">
        <v>2000</v>
      </c>
      <c r="L10" s="201">
        <v>0</v>
      </c>
      <c r="M10" s="201">
        <v>169145</v>
      </c>
      <c r="N10" s="201">
        <v>29334.5265</v>
      </c>
      <c r="O10" s="201">
        <v>2000</v>
      </c>
      <c r="P10" s="201">
        <v>0</v>
      </c>
      <c r="Q10" s="201">
        <v>6866</v>
      </c>
      <c r="R10" s="201">
        <v>1510.5</v>
      </c>
      <c r="S10" s="201">
        <v>0</v>
      </c>
      <c r="T10" s="201">
        <v>0</v>
      </c>
      <c r="U10" s="201">
        <v>240</v>
      </c>
      <c r="V10" s="201">
        <v>110</v>
      </c>
      <c r="W10" s="201">
        <v>0</v>
      </c>
      <c r="X10" s="201">
        <v>0</v>
      </c>
      <c r="Y10" s="201">
        <v>0</v>
      </c>
      <c r="Z10" s="201">
        <v>0</v>
      </c>
      <c r="AA10" s="201">
        <v>0</v>
      </c>
      <c r="AB10" s="201">
        <v>0</v>
      </c>
      <c r="AC10" s="201">
        <v>42260</v>
      </c>
      <c r="AD10" s="201">
        <v>4980.056</v>
      </c>
      <c r="AE10" s="201">
        <v>31189.3414</v>
      </c>
      <c r="AF10" s="201">
        <v>-27041.954</v>
      </c>
      <c r="AG10" s="201">
        <v>0</v>
      </c>
      <c r="AH10" s="201">
        <v>0</v>
      </c>
      <c r="AI10" s="201">
        <v>0</v>
      </c>
      <c r="AJ10" s="201">
        <v>0</v>
      </c>
      <c r="AK10" s="201">
        <v>0</v>
      </c>
      <c r="AL10" s="201">
        <v>0</v>
      </c>
      <c r="AM10" s="201">
        <v>0</v>
      </c>
      <c r="AN10" s="201">
        <v>0</v>
      </c>
      <c r="AO10" s="201">
        <v>34860</v>
      </c>
      <c r="AP10" s="201">
        <v>4980.056</v>
      </c>
      <c r="AQ10" s="201">
        <v>81189.3414</v>
      </c>
      <c r="AR10" s="201">
        <v>0</v>
      </c>
      <c r="AS10" s="201">
        <v>0</v>
      </c>
      <c r="AT10" s="201">
        <v>0</v>
      </c>
      <c r="AU10" s="201">
        <v>-50000</v>
      </c>
      <c r="AV10" s="201">
        <v>-27041.954</v>
      </c>
      <c r="AW10" s="201">
        <v>88016</v>
      </c>
      <c r="AX10" s="201">
        <v>15238.996</v>
      </c>
      <c r="AY10" s="201">
        <v>0</v>
      </c>
      <c r="AZ10" s="201">
        <v>0</v>
      </c>
      <c r="BA10" s="201">
        <v>88016</v>
      </c>
      <c r="BB10" s="201">
        <v>15238.996</v>
      </c>
      <c r="BC10" s="201">
        <v>0</v>
      </c>
      <c r="BD10" s="201">
        <v>0</v>
      </c>
      <c r="BE10" s="201">
        <v>0</v>
      </c>
      <c r="BF10" s="201">
        <v>0</v>
      </c>
      <c r="BG10" s="201">
        <v>0</v>
      </c>
      <c r="BH10" s="201">
        <v>0</v>
      </c>
      <c r="BI10" s="201">
        <v>73982.2</v>
      </c>
      <c r="BJ10" s="201">
        <v>15341.958</v>
      </c>
      <c r="BK10" s="201">
        <v>34508</v>
      </c>
      <c r="BL10" s="201">
        <v>0</v>
      </c>
      <c r="BM10" s="201">
        <v>0</v>
      </c>
      <c r="BN10" s="201">
        <v>0</v>
      </c>
      <c r="BO10" s="201">
        <v>34508</v>
      </c>
      <c r="BP10" s="201">
        <v>0</v>
      </c>
      <c r="BQ10" s="201">
        <v>0</v>
      </c>
      <c r="BR10" s="201">
        <v>0</v>
      </c>
      <c r="BS10" s="201">
        <v>0</v>
      </c>
      <c r="BT10" s="201">
        <v>0</v>
      </c>
      <c r="BU10" s="201">
        <v>7000</v>
      </c>
      <c r="BV10" s="201">
        <v>0</v>
      </c>
      <c r="BW10" s="201">
        <v>0</v>
      </c>
      <c r="BX10" s="201">
        <v>0</v>
      </c>
      <c r="BY10" s="201">
        <v>55530.2</v>
      </c>
      <c r="BZ10" s="201">
        <v>13581.37</v>
      </c>
      <c r="CA10" s="201">
        <v>0</v>
      </c>
      <c r="CB10" s="201">
        <v>0</v>
      </c>
      <c r="CC10" s="201">
        <v>11452</v>
      </c>
      <c r="CD10" s="201">
        <v>1760.588</v>
      </c>
      <c r="CE10" s="201">
        <v>0</v>
      </c>
      <c r="CF10" s="201">
        <v>0</v>
      </c>
      <c r="CG10" s="201">
        <v>0</v>
      </c>
      <c r="CH10" s="201">
        <v>0</v>
      </c>
      <c r="CI10" s="201">
        <v>0</v>
      </c>
      <c r="CJ10" s="201">
        <v>0</v>
      </c>
      <c r="CK10" s="201">
        <v>60013</v>
      </c>
      <c r="CL10" s="201">
        <v>10207.209</v>
      </c>
      <c r="CM10" s="201">
        <v>10000</v>
      </c>
      <c r="CN10" s="201">
        <v>0</v>
      </c>
      <c r="CO10" s="201">
        <v>59671</v>
      </c>
      <c r="CP10" s="201">
        <v>10150.213</v>
      </c>
      <c r="CQ10" s="201">
        <v>10000</v>
      </c>
      <c r="CR10" s="201">
        <v>0</v>
      </c>
      <c r="CS10" s="201">
        <v>14853</v>
      </c>
      <c r="CT10" s="201">
        <v>2393.639</v>
      </c>
      <c r="CU10" s="201">
        <v>10000</v>
      </c>
      <c r="CV10" s="201">
        <v>0</v>
      </c>
      <c r="CW10" s="201">
        <v>315669</v>
      </c>
      <c r="CX10" s="201">
        <v>50212.151</v>
      </c>
      <c r="CY10" s="201">
        <v>98220</v>
      </c>
      <c r="CZ10" s="201">
        <v>0</v>
      </c>
      <c r="DA10" s="201">
        <v>222374</v>
      </c>
      <c r="DB10" s="201">
        <v>33081.318</v>
      </c>
      <c r="DC10" s="201">
        <v>97220</v>
      </c>
      <c r="DD10" s="201">
        <v>0</v>
      </c>
      <c r="DE10" s="201">
        <v>13960</v>
      </c>
      <c r="DF10" s="201">
        <v>2635</v>
      </c>
      <c r="DG10" s="201">
        <v>0</v>
      </c>
      <c r="DH10" s="201">
        <v>0</v>
      </c>
      <c r="DI10" s="201">
        <f aca="true" t="shared" si="8" ref="DI10:DI33">DK10+DM10-DO10</f>
        <v>41500</v>
      </c>
      <c r="DJ10" s="201">
        <f aca="true" t="shared" si="9" ref="DJ10:DJ33">DL10+DN10-DP10</f>
        <v>0</v>
      </c>
      <c r="DK10" s="201">
        <v>41500</v>
      </c>
      <c r="DL10" s="201">
        <v>0</v>
      </c>
      <c r="DM10" s="201">
        <v>0</v>
      </c>
      <c r="DN10" s="201">
        <v>0</v>
      </c>
      <c r="DO10" s="201">
        <v>0</v>
      </c>
      <c r="DP10" s="201">
        <v>0</v>
      </c>
    </row>
    <row r="11" spans="1:120" s="202" customFormat="1" ht="15.75" customHeight="1">
      <c r="A11" s="200">
        <v>2</v>
      </c>
      <c r="B11" s="42" t="s">
        <v>83</v>
      </c>
      <c r="C11" s="201">
        <f t="shared" si="2"/>
        <v>1019507.2295000001</v>
      </c>
      <c r="D11" s="201">
        <f t="shared" si="3"/>
        <v>176507.85530000002</v>
      </c>
      <c r="E11" s="201">
        <f t="shared" si="4"/>
        <v>879797.2000000001</v>
      </c>
      <c r="F11" s="201">
        <f t="shared" si="5"/>
        <v>162393.89130000002</v>
      </c>
      <c r="G11" s="201">
        <f t="shared" si="6"/>
        <v>139710.0295</v>
      </c>
      <c r="H11" s="201">
        <f t="shared" si="7"/>
        <v>14113.964</v>
      </c>
      <c r="I11" s="201">
        <v>279306.288</v>
      </c>
      <c r="J11" s="201">
        <v>59193.6012</v>
      </c>
      <c r="K11" s="201">
        <v>67970.0295</v>
      </c>
      <c r="L11" s="201">
        <v>13814.4</v>
      </c>
      <c r="M11" s="201">
        <v>253357</v>
      </c>
      <c r="N11" s="201">
        <v>47883.6681</v>
      </c>
      <c r="O11" s="201">
        <v>24970.0295</v>
      </c>
      <c r="P11" s="201">
        <v>0</v>
      </c>
      <c r="Q11" s="201">
        <v>20595.188</v>
      </c>
      <c r="R11" s="201">
        <v>11010.55</v>
      </c>
      <c r="S11" s="201">
        <v>43000</v>
      </c>
      <c r="T11" s="201">
        <v>13814.4</v>
      </c>
      <c r="U11" s="201">
        <v>0</v>
      </c>
      <c r="V11" s="201">
        <v>0</v>
      </c>
      <c r="W11" s="201">
        <v>0</v>
      </c>
      <c r="X11" s="201">
        <v>0</v>
      </c>
      <c r="Y11" s="201">
        <v>0</v>
      </c>
      <c r="Z11" s="201">
        <v>0</v>
      </c>
      <c r="AA11" s="201">
        <v>0</v>
      </c>
      <c r="AB11" s="201">
        <v>0</v>
      </c>
      <c r="AC11" s="201">
        <v>25913.1</v>
      </c>
      <c r="AD11" s="201">
        <v>6654.806</v>
      </c>
      <c r="AE11" s="201">
        <v>32240</v>
      </c>
      <c r="AF11" s="201">
        <v>-113.436</v>
      </c>
      <c r="AG11" s="201">
        <v>14043.1</v>
      </c>
      <c r="AH11" s="201">
        <v>4784.806</v>
      </c>
      <c r="AI11" s="201">
        <v>1740</v>
      </c>
      <c r="AJ11" s="201">
        <v>133.118</v>
      </c>
      <c r="AK11" s="201">
        <v>0</v>
      </c>
      <c r="AL11" s="201">
        <v>0</v>
      </c>
      <c r="AM11" s="201">
        <v>0</v>
      </c>
      <c r="AN11" s="201">
        <v>0</v>
      </c>
      <c r="AO11" s="201">
        <v>11870</v>
      </c>
      <c r="AP11" s="201">
        <v>1870</v>
      </c>
      <c r="AQ11" s="201">
        <v>30500</v>
      </c>
      <c r="AR11" s="201">
        <v>500</v>
      </c>
      <c r="AS11" s="201">
        <v>0</v>
      </c>
      <c r="AT11" s="201">
        <v>0</v>
      </c>
      <c r="AU11" s="201">
        <v>0</v>
      </c>
      <c r="AV11" s="201">
        <v>-746.554</v>
      </c>
      <c r="AW11" s="201">
        <v>228309.1</v>
      </c>
      <c r="AX11" s="201">
        <v>37968.4</v>
      </c>
      <c r="AY11" s="201">
        <v>0</v>
      </c>
      <c r="AZ11" s="201">
        <v>0</v>
      </c>
      <c r="BA11" s="201">
        <v>228309.1</v>
      </c>
      <c r="BB11" s="201">
        <v>37968.4</v>
      </c>
      <c r="BC11" s="201">
        <v>0</v>
      </c>
      <c r="BD11" s="201">
        <v>0</v>
      </c>
      <c r="BE11" s="201">
        <v>0</v>
      </c>
      <c r="BF11" s="201">
        <v>0</v>
      </c>
      <c r="BG11" s="201">
        <v>0</v>
      </c>
      <c r="BH11" s="201">
        <v>0</v>
      </c>
      <c r="BI11" s="201">
        <v>13534.812</v>
      </c>
      <c r="BJ11" s="201">
        <v>396.708</v>
      </c>
      <c r="BK11" s="201">
        <v>39500</v>
      </c>
      <c r="BL11" s="201">
        <v>413</v>
      </c>
      <c r="BM11" s="201">
        <v>0</v>
      </c>
      <c r="BN11" s="201">
        <v>0</v>
      </c>
      <c r="BO11" s="201">
        <v>0</v>
      </c>
      <c r="BP11" s="201">
        <v>0</v>
      </c>
      <c r="BQ11" s="201">
        <v>0</v>
      </c>
      <c r="BR11" s="201">
        <v>0</v>
      </c>
      <c r="BS11" s="201">
        <v>0</v>
      </c>
      <c r="BT11" s="201">
        <v>0</v>
      </c>
      <c r="BU11" s="201">
        <v>6911</v>
      </c>
      <c r="BV11" s="201">
        <v>396.708</v>
      </c>
      <c r="BW11" s="201">
        <v>10360</v>
      </c>
      <c r="BX11" s="201">
        <v>360</v>
      </c>
      <c r="BY11" s="201">
        <v>6623.812</v>
      </c>
      <c r="BZ11" s="201">
        <v>0</v>
      </c>
      <c r="CA11" s="201">
        <v>29140</v>
      </c>
      <c r="CB11" s="201">
        <v>53</v>
      </c>
      <c r="CC11" s="201">
        <v>0</v>
      </c>
      <c r="CD11" s="201">
        <v>0</v>
      </c>
      <c r="CE11" s="201">
        <v>0</v>
      </c>
      <c r="CF11" s="201">
        <v>0</v>
      </c>
      <c r="CG11" s="201">
        <v>0</v>
      </c>
      <c r="CH11" s="201">
        <v>0</v>
      </c>
      <c r="CI11" s="201">
        <v>0</v>
      </c>
      <c r="CJ11" s="201">
        <v>0</v>
      </c>
      <c r="CK11" s="201">
        <v>44465</v>
      </c>
      <c r="CL11" s="201">
        <v>6282.2014</v>
      </c>
      <c r="CM11" s="201">
        <v>0</v>
      </c>
      <c r="CN11" s="201">
        <v>0</v>
      </c>
      <c r="CO11" s="201">
        <v>44465</v>
      </c>
      <c r="CP11" s="201">
        <v>6282.2014</v>
      </c>
      <c r="CQ11" s="201">
        <v>0</v>
      </c>
      <c r="CR11" s="201">
        <v>0</v>
      </c>
      <c r="CS11" s="201">
        <v>26620</v>
      </c>
      <c r="CT11" s="201">
        <v>4062.3204</v>
      </c>
      <c r="CU11" s="201">
        <v>0</v>
      </c>
      <c r="CV11" s="201">
        <v>0</v>
      </c>
      <c r="CW11" s="201">
        <v>282268.9</v>
      </c>
      <c r="CX11" s="201">
        <v>51398.1747</v>
      </c>
      <c r="CY11" s="201">
        <v>0</v>
      </c>
      <c r="CZ11" s="201">
        <v>0</v>
      </c>
      <c r="DA11" s="201">
        <v>243076.8</v>
      </c>
      <c r="DB11" s="201">
        <v>44910.31</v>
      </c>
      <c r="DC11" s="201">
        <v>0</v>
      </c>
      <c r="DD11" s="201">
        <v>0</v>
      </c>
      <c r="DE11" s="201">
        <v>6000</v>
      </c>
      <c r="DF11" s="201">
        <v>500</v>
      </c>
      <c r="DG11" s="201">
        <v>0</v>
      </c>
      <c r="DH11" s="201">
        <v>0</v>
      </c>
      <c r="DI11" s="201">
        <f t="shared" si="8"/>
        <v>0</v>
      </c>
      <c r="DJ11" s="201">
        <f t="shared" si="9"/>
        <v>0</v>
      </c>
      <c r="DK11" s="201">
        <v>0</v>
      </c>
      <c r="DL11" s="201">
        <v>0</v>
      </c>
      <c r="DM11" s="201">
        <v>0</v>
      </c>
      <c r="DN11" s="201">
        <v>0</v>
      </c>
      <c r="DO11" s="201">
        <v>0</v>
      </c>
      <c r="DP11" s="201">
        <v>0</v>
      </c>
    </row>
    <row r="12" spans="1:120" s="202" customFormat="1" ht="15.75" customHeight="1">
      <c r="A12" s="200">
        <v>3</v>
      </c>
      <c r="B12" s="43" t="s">
        <v>84</v>
      </c>
      <c r="C12" s="201">
        <f t="shared" si="2"/>
        <v>512978.1072</v>
      </c>
      <c r="D12" s="201">
        <f t="shared" si="3"/>
        <v>75993.5704</v>
      </c>
      <c r="E12" s="201">
        <f t="shared" si="4"/>
        <v>471651.60000000003</v>
      </c>
      <c r="F12" s="201">
        <f t="shared" si="5"/>
        <v>78428.72039999999</v>
      </c>
      <c r="G12" s="201">
        <f t="shared" si="6"/>
        <v>41326.5072</v>
      </c>
      <c r="H12" s="201">
        <f t="shared" si="7"/>
        <v>-2435.15</v>
      </c>
      <c r="I12" s="201">
        <v>153890.4</v>
      </c>
      <c r="J12" s="201">
        <v>26682.9424</v>
      </c>
      <c r="K12" s="201">
        <v>5638.15</v>
      </c>
      <c r="L12" s="201">
        <v>15</v>
      </c>
      <c r="M12" s="201">
        <v>134950</v>
      </c>
      <c r="N12" s="201">
        <v>26259.8424</v>
      </c>
      <c r="O12" s="201">
        <v>5288.15</v>
      </c>
      <c r="P12" s="201">
        <v>0</v>
      </c>
      <c r="Q12" s="201">
        <v>12700</v>
      </c>
      <c r="R12" s="201">
        <v>55.5</v>
      </c>
      <c r="S12" s="201">
        <v>350</v>
      </c>
      <c r="T12" s="201">
        <v>15</v>
      </c>
      <c r="U12" s="201">
        <v>1700</v>
      </c>
      <c r="V12" s="201">
        <v>0</v>
      </c>
      <c r="W12" s="201">
        <v>0</v>
      </c>
      <c r="X12" s="201">
        <v>0</v>
      </c>
      <c r="Y12" s="201">
        <v>0</v>
      </c>
      <c r="Z12" s="201">
        <v>0</v>
      </c>
      <c r="AA12" s="201">
        <v>0</v>
      </c>
      <c r="AB12" s="201">
        <v>0</v>
      </c>
      <c r="AC12" s="201">
        <v>2800</v>
      </c>
      <c r="AD12" s="201">
        <v>0</v>
      </c>
      <c r="AE12" s="201">
        <v>17761.85</v>
      </c>
      <c r="AF12" s="201">
        <v>-3238.15</v>
      </c>
      <c r="AG12" s="201">
        <v>600</v>
      </c>
      <c r="AH12" s="201">
        <v>0</v>
      </c>
      <c r="AI12" s="201">
        <v>0</v>
      </c>
      <c r="AJ12" s="201">
        <v>0</v>
      </c>
      <c r="AK12" s="201">
        <v>0</v>
      </c>
      <c r="AL12" s="201">
        <v>0</v>
      </c>
      <c r="AM12" s="201">
        <v>0</v>
      </c>
      <c r="AN12" s="201">
        <v>0</v>
      </c>
      <c r="AO12" s="201">
        <v>1200</v>
      </c>
      <c r="AP12" s="201">
        <v>0</v>
      </c>
      <c r="AQ12" s="201">
        <v>10500</v>
      </c>
      <c r="AR12" s="201">
        <v>0</v>
      </c>
      <c r="AS12" s="201">
        <v>0</v>
      </c>
      <c r="AT12" s="201">
        <v>0</v>
      </c>
      <c r="AU12" s="201">
        <v>-3238.15</v>
      </c>
      <c r="AV12" s="201">
        <v>-3238.15</v>
      </c>
      <c r="AW12" s="201">
        <v>79110</v>
      </c>
      <c r="AX12" s="201">
        <v>12709.742</v>
      </c>
      <c r="AY12" s="201">
        <v>0</v>
      </c>
      <c r="AZ12" s="201">
        <v>0</v>
      </c>
      <c r="BA12" s="201">
        <v>78110</v>
      </c>
      <c r="BB12" s="201">
        <v>12709.742</v>
      </c>
      <c r="BC12" s="201">
        <v>0</v>
      </c>
      <c r="BD12" s="201">
        <v>0</v>
      </c>
      <c r="BE12" s="201">
        <v>1000</v>
      </c>
      <c r="BF12" s="201">
        <v>0</v>
      </c>
      <c r="BG12" s="201">
        <v>0</v>
      </c>
      <c r="BH12" s="201">
        <v>0</v>
      </c>
      <c r="BI12" s="201">
        <v>7900</v>
      </c>
      <c r="BJ12" s="201">
        <v>1888.9756</v>
      </c>
      <c r="BK12" s="201">
        <v>6640.4</v>
      </c>
      <c r="BL12" s="201">
        <v>0</v>
      </c>
      <c r="BM12" s="201">
        <v>0</v>
      </c>
      <c r="BN12" s="201">
        <v>0</v>
      </c>
      <c r="BO12" s="201">
        <v>0</v>
      </c>
      <c r="BP12" s="201">
        <v>0</v>
      </c>
      <c r="BQ12" s="201">
        <v>0</v>
      </c>
      <c r="BR12" s="201">
        <v>0</v>
      </c>
      <c r="BS12" s="201">
        <v>0</v>
      </c>
      <c r="BT12" s="201">
        <v>0</v>
      </c>
      <c r="BU12" s="201">
        <v>500</v>
      </c>
      <c r="BV12" s="201">
        <v>0</v>
      </c>
      <c r="BW12" s="201">
        <v>0</v>
      </c>
      <c r="BX12" s="201">
        <v>0</v>
      </c>
      <c r="BY12" s="201">
        <v>7400</v>
      </c>
      <c r="BZ12" s="201">
        <v>1888.9756</v>
      </c>
      <c r="CA12" s="201">
        <v>6640.4</v>
      </c>
      <c r="CB12" s="201">
        <v>0</v>
      </c>
      <c r="CC12" s="201">
        <v>0</v>
      </c>
      <c r="CD12" s="201">
        <v>0</v>
      </c>
      <c r="CE12" s="201">
        <v>0</v>
      </c>
      <c r="CF12" s="201">
        <v>0</v>
      </c>
      <c r="CG12" s="201">
        <v>0</v>
      </c>
      <c r="CH12" s="201">
        <v>0</v>
      </c>
      <c r="CI12" s="201">
        <v>0</v>
      </c>
      <c r="CJ12" s="201">
        <v>0</v>
      </c>
      <c r="CK12" s="201">
        <v>41345</v>
      </c>
      <c r="CL12" s="201">
        <v>6104.3684</v>
      </c>
      <c r="CM12" s="201">
        <v>1300</v>
      </c>
      <c r="CN12" s="201">
        <v>488</v>
      </c>
      <c r="CO12" s="201">
        <v>40345</v>
      </c>
      <c r="CP12" s="201">
        <v>6104.3684</v>
      </c>
      <c r="CQ12" s="201">
        <v>1300</v>
      </c>
      <c r="CR12" s="201">
        <v>488</v>
      </c>
      <c r="CS12" s="201">
        <v>35345</v>
      </c>
      <c r="CT12" s="201">
        <v>5923.3684</v>
      </c>
      <c r="CU12" s="201">
        <v>1300</v>
      </c>
      <c r="CV12" s="201">
        <v>488</v>
      </c>
      <c r="CW12" s="201">
        <v>160600.3</v>
      </c>
      <c r="CX12" s="201">
        <v>28282.692</v>
      </c>
      <c r="CY12" s="201">
        <v>1150</v>
      </c>
      <c r="CZ12" s="201">
        <v>300</v>
      </c>
      <c r="DA12" s="201">
        <v>103810.3</v>
      </c>
      <c r="DB12" s="201">
        <v>18110.98</v>
      </c>
      <c r="DC12" s="201">
        <v>0</v>
      </c>
      <c r="DD12" s="201">
        <v>0</v>
      </c>
      <c r="DE12" s="201">
        <v>13220</v>
      </c>
      <c r="DF12" s="201">
        <v>2760</v>
      </c>
      <c r="DG12" s="201">
        <v>0</v>
      </c>
      <c r="DH12" s="201">
        <v>0</v>
      </c>
      <c r="DI12" s="201">
        <f t="shared" si="8"/>
        <v>19922.0072</v>
      </c>
      <c r="DJ12" s="201">
        <f t="shared" si="9"/>
        <v>0</v>
      </c>
      <c r="DK12" s="201">
        <v>11085.9</v>
      </c>
      <c r="DL12" s="201">
        <v>0</v>
      </c>
      <c r="DM12" s="201">
        <v>8836.1072</v>
      </c>
      <c r="DN12" s="201">
        <v>0</v>
      </c>
      <c r="DO12" s="201">
        <v>0</v>
      </c>
      <c r="DP12" s="201">
        <v>0</v>
      </c>
    </row>
    <row r="13" spans="1:120" s="202" customFormat="1" ht="15.75" customHeight="1">
      <c r="A13" s="200">
        <v>4</v>
      </c>
      <c r="B13" s="43" t="s">
        <v>85</v>
      </c>
      <c r="C13" s="201">
        <f t="shared" si="2"/>
        <v>360635.87080000003</v>
      </c>
      <c r="D13" s="201">
        <f t="shared" si="3"/>
        <v>51540.3705</v>
      </c>
      <c r="E13" s="201">
        <f t="shared" si="4"/>
        <v>260622</v>
      </c>
      <c r="F13" s="201">
        <f t="shared" si="5"/>
        <v>51607.1515</v>
      </c>
      <c r="G13" s="201">
        <f t="shared" si="6"/>
        <v>100013.8708</v>
      </c>
      <c r="H13" s="201">
        <f t="shared" si="7"/>
        <v>-66.78100000000018</v>
      </c>
      <c r="I13" s="201">
        <v>122425</v>
      </c>
      <c r="J13" s="201">
        <v>27998.0095</v>
      </c>
      <c r="K13" s="201">
        <v>44315.1</v>
      </c>
      <c r="L13" s="201">
        <v>1284.394</v>
      </c>
      <c r="M13" s="201">
        <v>108950</v>
      </c>
      <c r="N13" s="201">
        <v>23264.1695</v>
      </c>
      <c r="O13" s="201">
        <v>18615.1</v>
      </c>
      <c r="P13" s="201">
        <v>519.424</v>
      </c>
      <c r="Q13" s="201">
        <v>12675</v>
      </c>
      <c r="R13" s="201">
        <v>4443.04</v>
      </c>
      <c r="S13" s="201">
        <v>25700</v>
      </c>
      <c r="T13" s="201">
        <v>764.97</v>
      </c>
      <c r="U13" s="201">
        <v>1000</v>
      </c>
      <c r="V13" s="201">
        <v>0</v>
      </c>
      <c r="W13" s="201">
        <v>0</v>
      </c>
      <c r="X13" s="201">
        <v>0</v>
      </c>
      <c r="Y13" s="201">
        <v>0</v>
      </c>
      <c r="Z13" s="201">
        <v>0</v>
      </c>
      <c r="AA13" s="201">
        <v>0</v>
      </c>
      <c r="AB13" s="201">
        <v>0</v>
      </c>
      <c r="AC13" s="201">
        <v>288</v>
      </c>
      <c r="AD13" s="201">
        <v>0</v>
      </c>
      <c r="AE13" s="201">
        <v>18500</v>
      </c>
      <c r="AF13" s="201">
        <v>-3042.175</v>
      </c>
      <c r="AG13" s="201">
        <v>288</v>
      </c>
      <c r="AH13" s="201">
        <v>0</v>
      </c>
      <c r="AI13" s="201">
        <v>0</v>
      </c>
      <c r="AJ13" s="201">
        <v>0</v>
      </c>
      <c r="AK13" s="201">
        <v>0</v>
      </c>
      <c r="AL13" s="201">
        <v>0</v>
      </c>
      <c r="AM13" s="201">
        <v>0</v>
      </c>
      <c r="AN13" s="201">
        <v>0</v>
      </c>
      <c r="AO13" s="201">
        <v>0</v>
      </c>
      <c r="AP13" s="201">
        <v>0</v>
      </c>
      <c r="AQ13" s="201">
        <v>18500</v>
      </c>
      <c r="AR13" s="201">
        <v>0</v>
      </c>
      <c r="AS13" s="201">
        <v>0</v>
      </c>
      <c r="AT13" s="201">
        <v>0</v>
      </c>
      <c r="AU13" s="201">
        <v>0</v>
      </c>
      <c r="AV13" s="201">
        <v>-3042.175</v>
      </c>
      <c r="AW13" s="201">
        <v>7100</v>
      </c>
      <c r="AX13" s="201">
        <v>2161.702</v>
      </c>
      <c r="AY13" s="201">
        <v>0</v>
      </c>
      <c r="AZ13" s="201">
        <v>0</v>
      </c>
      <c r="BA13" s="201">
        <v>7100</v>
      </c>
      <c r="BB13" s="201">
        <v>2161.702</v>
      </c>
      <c r="BC13" s="201">
        <v>0</v>
      </c>
      <c r="BD13" s="201">
        <v>0</v>
      </c>
      <c r="BE13" s="201">
        <v>0</v>
      </c>
      <c r="BF13" s="201">
        <v>0</v>
      </c>
      <c r="BG13" s="201">
        <v>0</v>
      </c>
      <c r="BH13" s="201">
        <v>0</v>
      </c>
      <c r="BI13" s="201">
        <v>0</v>
      </c>
      <c r="BJ13" s="201">
        <v>0</v>
      </c>
      <c r="BK13" s="201">
        <v>33198.7708</v>
      </c>
      <c r="BL13" s="201">
        <v>504</v>
      </c>
      <c r="BM13" s="201">
        <v>0</v>
      </c>
      <c r="BN13" s="201">
        <v>0</v>
      </c>
      <c r="BO13" s="201">
        <v>12500</v>
      </c>
      <c r="BP13" s="201">
        <v>504</v>
      </c>
      <c r="BQ13" s="201">
        <v>0</v>
      </c>
      <c r="BR13" s="201">
        <v>0</v>
      </c>
      <c r="BS13" s="201">
        <v>0</v>
      </c>
      <c r="BT13" s="201">
        <v>0</v>
      </c>
      <c r="BU13" s="201">
        <v>0</v>
      </c>
      <c r="BV13" s="201">
        <v>0</v>
      </c>
      <c r="BW13" s="201">
        <v>0</v>
      </c>
      <c r="BX13" s="201">
        <v>0</v>
      </c>
      <c r="BY13" s="201">
        <v>0</v>
      </c>
      <c r="BZ13" s="201">
        <v>0</v>
      </c>
      <c r="CA13" s="201">
        <v>20698.7708</v>
      </c>
      <c r="CB13" s="201">
        <v>0</v>
      </c>
      <c r="CC13" s="201">
        <v>0</v>
      </c>
      <c r="CD13" s="201">
        <v>0</v>
      </c>
      <c r="CE13" s="201">
        <v>0</v>
      </c>
      <c r="CF13" s="201">
        <v>0</v>
      </c>
      <c r="CG13" s="201">
        <v>0</v>
      </c>
      <c r="CH13" s="201">
        <v>0</v>
      </c>
      <c r="CI13" s="201">
        <v>0</v>
      </c>
      <c r="CJ13" s="201">
        <v>0</v>
      </c>
      <c r="CK13" s="201">
        <v>9250</v>
      </c>
      <c r="CL13" s="201">
        <v>1960</v>
      </c>
      <c r="CM13" s="201">
        <v>0</v>
      </c>
      <c r="CN13" s="201">
        <v>0</v>
      </c>
      <c r="CO13" s="201">
        <v>9250</v>
      </c>
      <c r="CP13" s="201">
        <v>1960</v>
      </c>
      <c r="CQ13" s="201">
        <v>0</v>
      </c>
      <c r="CR13" s="201">
        <v>0</v>
      </c>
      <c r="CS13" s="201">
        <v>8250</v>
      </c>
      <c r="CT13" s="201">
        <v>1960</v>
      </c>
      <c r="CU13" s="201">
        <v>0</v>
      </c>
      <c r="CV13" s="201">
        <v>0</v>
      </c>
      <c r="CW13" s="201">
        <v>81610</v>
      </c>
      <c r="CX13" s="201">
        <v>18612.44</v>
      </c>
      <c r="CY13" s="201">
        <v>4000</v>
      </c>
      <c r="CZ13" s="201">
        <v>1187</v>
      </c>
      <c r="DA13" s="201">
        <v>61860</v>
      </c>
      <c r="DB13" s="201">
        <v>13675.44</v>
      </c>
      <c r="DC13" s="201">
        <v>4000</v>
      </c>
      <c r="DD13" s="201">
        <v>1187</v>
      </c>
      <c r="DE13" s="201">
        <v>7000</v>
      </c>
      <c r="DF13" s="201">
        <v>875</v>
      </c>
      <c r="DG13" s="201">
        <v>0</v>
      </c>
      <c r="DH13" s="201">
        <v>0</v>
      </c>
      <c r="DI13" s="201">
        <f t="shared" si="8"/>
        <v>31949</v>
      </c>
      <c r="DJ13" s="201">
        <f t="shared" si="9"/>
        <v>0</v>
      </c>
      <c r="DK13" s="201">
        <v>31949</v>
      </c>
      <c r="DL13" s="201">
        <v>0</v>
      </c>
      <c r="DM13" s="201">
        <v>0</v>
      </c>
      <c r="DN13" s="201">
        <v>0</v>
      </c>
      <c r="DO13" s="201">
        <v>0</v>
      </c>
      <c r="DP13" s="201">
        <v>0</v>
      </c>
    </row>
    <row r="14" spans="1:120" s="202" customFormat="1" ht="15.75" customHeight="1">
      <c r="A14" s="200">
        <v>5</v>
      </c>
      <c r="B14" s="43" t="s">
        <v>86</v>
      </c>
      <c r="C14" s="201">
        <f t="shared" si="2"/>
        <v>155299.9557</v>
      </c>
      <c r="D14" s="201">
        <f t="shared" si="3"/>
        <v>34023.969</v>
      </c>
      <c r="E14" s="201">
        <f t="shared" si="4"/>
        <v>154766.1</v>
      </c>
      <c r="F14" s="201">
        <f t="shared" si="5"/>
        <v>33494.545</v>
      </c>
      <c r="G14" s="201">
        <f t="shared" si="6"/>
        <v>533.8557000000001</v>
      </c>
      <c r="H14" s="201">
        <f t="shared" si="7"/>
        <v>529.424</v>
      </c>
      <c r="I14" s="201">
        <v>49730</v>
      </c>
      <c r="J14" s="201">
        <v>12082.541</v>
      </c>
      <c r="K14" s="201">
        <v>880</v>
      </c>
      <c r="L14" s="201">
        <v>170</v>
      </c>
      <c r="M14" s="201">
        <v>44820</v>
      </c>
      <c r="N14" s="201">
        <v>10786.566</v>
      </c>
      <c r="O14" s="201">
        <v>400</v>
      </c>
      <c r="P14" s="201">
        <v>0</v>
      </c>
      <c r="Q14" s="201">
        <v>4540</v>
      </c>
      <c r="R14" s="201">
        <v>1212.575</v>
      </c>
      <c r="S14" s="201">
        <v>480</v>
      </c>
      <c r="T14" s="201">
        <v>170</v>
      </c>
      <c r="U14" s="201">
        <v>0</v>
      </c>
      <c r="V14" s="201">
        <v>0</v>
      </c>
      <c r="W14" s="201">
        <v>0</v>
      </c>
      <c r="X14" s="201">
        <v>0</v>
      </c>
      <c r="Y14" s="201">
        <v>0</v>
      </c>
      <c r="Z14" s="201">
        <v>0</v>
      </c>
      <c r="AA14" s="201">
        <v>0</v>
      </c>
      <c r="AB14" s="201">
        <v>0</v>
      </c>
      <c r="AC14" s="201">
        <v>0</v>
      </c>
      <c r="AD14" s="201">
        <v>0</v>
      </c>
      <c r="AE14" s="201">
        <v>-1346.1443</v>
      </c>
      <c r="AF14" s="201">
        <v>359.424</v>
      </c>
      <c r="AG14" s="201">
        <v>0</v>
      </c>
      <c r="AH14" s="201">
        <v>0</v>
      </c>
      <c r="AI14" s="201">
        <v>0</v>
      </c>
      <c r="AJ14" s="201">
        <v>0</v>
      </c>
      <c r="AK14" s="201">
        <v>0</v>
      </c>
      <c r="AL14" s="201">
        <v>0</v>
      </c>
      <c r="AM14" s="201">
        <v>0</v>
      </c>
      <c r="AN14" s="201">
        <v>0</v>
      </c>
      <c r="AO14" s="201">
        <v>0</v>
      </c>
      <c r="AP14" s="201">
        <v>0</v>
      </c>
      <c r="AQ14" s="201">
        <v>0</v>
      </c>
      <c r="AR14" s="201">
        <v>0</v>
      </c>
      <c r="AS14" s="201">
        <v>0</v>
      </c>
      <c r="AT14" s="201">
        <v>0</v>
      </c>
      <c r="AU14" s="201">
        <v>-1346.1443</v>
      </c>
      <c r="AV14" s="201">
        <v>359.424</v>
      </c>
      <c r="AW14" s="201">
        <v>18581.1</v>
      </c>
      <c r="AX14" s="201">
        <v>3615</v>
      </c>
      <c r="AY14" s="201">
        <v>0</v>
      </c>
      <c r="AZ14" s="201">
        <v>0</v>
      </c>
      <c r="BA14" s="201">
        <v>18581.1</v>
      </c>
      <c r="BB14" s="201">
        <v>3615</v>
      </c>
      <c r="BC14" s="201">
        <v>0</v>
      </c>
      <c r="BD14" s="201">
        <v>0</v>
      </c>
      <c r="BE14" s="201">
        <v>0</v>
      </c>
      <c r="BF14" s="201">
        <v>0</v>
      </c>
      <c r="BG14" s="201">
        <v>0</v>
      </c>
      <c r="BH14" s="201">
        <v>0</v>
      </c>
      <c r="BI14" s="201">
        <v>5800</v>
      </c>
      <c r="BJ14" s="201">
        <v>1342.1</v>
      </c>
      <c r="BK14" s="201">
        <v>1000</v>
      </c>
      <c r="BL14" s="201">
        <v>0</v>
      </c>
      <c r="BM14" s="201">
        <v>0</v>
      </c>
      <c r="BN14" s="201">
        <v>0</v>
      </c>
      <c r="BO14" s="201">
        <v>0</v>
      </c>
      <c r="BP14" s="201">
        <v>0</v>
      </c>
      <c r="BQ14" s="201">
        <v>0</v>
      </c>
      <c r="BR14" s="201">
        <v>0</v>
      </c>
      <c r="BS14" s="201">
        <v>0</v>
      </c>
      <c r="BT14" s="201">
        <v>0</v>
      </c>
      <c r="BU14" s="201">
        <v>4300</v>
      </c>
      <c r="BV14" s="201">
        <v>943.019</v>
      </c>
      <c r="BW14" s="201">
        <v>1000</v>
      </c>
      <c r="BX14" s="201">
        <v>0</v>
      </c>
      <c r="BY14" s="201">
        <v>1500</v>
      </c>
      <c r="BZ14" s="201">
        <v>399.081</v>
      </c>
      <c r="CA14" s="201">
        <v>0</v>
      </c>
      <c r="CB14" s="201">
        <v>0</v>
      </c>
      <c r="CC14" s="201">
        <v>0</v>
      </c>
      <c r="CD14" s="201">
        <v>0</v>
      </c>
      <c r="CE14" s="201">
        <v>0</v>
      </c>
      <c r="CF14" s="201">
        <v>0</v>
      </c>
      <c r="CG14" s="201">
        <v>0</v>
      </c>
      <c r="CH14" s="201">
        <v>0</v>
      </c>
      <c r="CI14" s="201">
        <v>0</v>
      </c>
      <c r="CJ14" s="201">
        <v>0</v>
      </c>
      <c r="CK14" s="201">
        <v>16400</v>
      </c>
      <c r="CL14" s="201">
        <v>3552.364</v>
      </c>
      <c r="CM14" s="201">
        <v>0</v>
      </c>
      <c r="CN14" s="201">
        <v>0</v>
      </c>
      <c r="CO14" s="201">
        <v>16400</v>
      </c>
      <c r="CP14" s="201">
        <v>3552.364</v>
      </c>
      <c r="CQ14" s="201">
        <v>0</v>
      </c>
      <c r="CR14" s="201">
        <v>0</v>
      </c>
      <c r="CS14" s="201">
        <v>15000</v>
      </c>
      <c r="CT14" s="201">
        <v>3447.564</v>
      </c>
      <c r="CU14" s="201">
        <v>0</v>
      </c>
      <c r="CV14" s="201">
        <v>0</v>
      </c>
      <c r="CW14" s="201">
        <v>59805</v>
      </c>
      <c r="CX14" s="201">
        <v>12747.54</v>
      </c>
      <c r="CY14" s="201">
        <v>0</v>
      </c>
      <c r="CZ14" s="201">
        <v>0</v>
      </c>
      <c r="DA14" s="201">
        <v>42305</v>
      </c>
      <c r="DB14" s="201">
        <v>10102.369</v>
      </c>
      <c r="DC14" s="201">
        <v>0</v>
      </c>
      <c r="DD14" s="201">
        <v>0</v>
      </c>
      <c r="DE14" s="201">
        <v>2450</v>
      </c>
      <c r="DF14" s="201">
        <v>155</v>
      </c>
      <c r="DG14" s="201">
        <v>0</v>
      </c>
      <c r="DH14" s="201">
        <v>0</v>
      </c>
      <c r="DI14" s="201">
        <f t="shared" si="8"/>
        <v>2000</v>
      </c>
      <c r="DJ14" s="201">
        <f t="shared" si="9"/>
        <v>0</v>
      </c>
      <c r="DK14" s="201">
        <v>2000</v>
      </c>
      <c r="DL14" s="201">
        <v>0</v>
      </c>
      <c r="DM14" s="201">
        <v>0</v>
      </c>
      <c r="DN14" s="201">
        <v>0</v>
      </c>
      <c r="DO14" s="201">
        <v>0</v>
      </c>
      <c r="DP14" s="201">
        <v>0</v>
      </c>
    </row>
    <row r="15" spans="1:120" s="202" customFormat="1" ht="15.75" customHeight="1">
      <c r="A15" s="200">
        <v>6</v>
      </c>
      <c r="B15" s="43" t="s">
        <v>87</v>
      </c>
      <c r="C15" s="201">
        <f t="shared" si="2"/>
        <v>694479.5818</v>
      </c>
      <c r="D15" s="201">
        <f t="shared" si="3"/>
        <v>125969.6038</v>
      </c>
      <c r="E15" s="201">
        <f t="shared" si="4"/>
        <v>603002.8014</v>
      </c>
      <c r="F15" s="201">
        <f t="shared" si="5"/>
        <v>133038.7008</v>
      </c>
      <c r="G15" s="201">
        <f t="shared" si="6"/>
        <v>91476.7804</v>
      </c>
      <c r="H15" s="201">
        <f t="shared" si="7"/>
        <v>-7069.097</v>
      </c>
      <c r="I15" s="201">
        <v>138285.202</v>
      </c>
      <c r="J15" s="201">
        <v>28806.3763</v>
      </c>
      <c r="K15" s="201">
        <v>6300</v>
      </c>
      <c r="L15" s="201">
        <v>4857.6</v>
      </c>
      <c r="M15" s="201">
        <v>130798.502</v>
      </c>
      <c r="N15" s="201">
        <v>28772.3763</v>
      </c>
      <c r="O15" s="201">
        <v>6300</v>
      </c>
      <c r="P15" s="201">
        <v>4857.6</v>
      </c>
      <c r="Q15" s="201">
        <v>7486.7</v>
      </c>
      <c r="R15" s="201">
        <v>34</v>
      </c>
      <c r="S15" s="201">
        <v>0</v>
      </c>
      <c r="T15" s="201">
        <v>0</v>
      </c>
      <c r="U15" s="201">
        <v>0</v>
      </c>
      <c r="V15" s="201">
        <v>0</v>
      </c>
      <c r="W15" s="201">
        <v>0</v>
      </c>
      <c r="X15" s="201">
        <v>0</v>
      </c>
      <c r="Y15" s="201">
        <v>0</v>
      </c>
      <c r="Z15" s="201">
        <v>0</v>
      </c>
      <c r="AA15" s="201">
        <v>0</v>
      </c>
      <c r="AB15" s="201">
        <v>0</v>
      </c>
      <c r="AC15" s="201">
        <v>6000</v>
      </c>
      <c r="AD15" s="201">
        <v>740</v>
      </c>
      <c r="AE15" s="201">
        <v>61176.7804</v>
      </c>
      <c r="AF15" s="201">
        <v>-12926.697</v>
      </c>
      <c r="AG15" s="201">
        <v>0</v>
      </c>
      <c r="AH15" s="201">
        <v>0</v>
      </c>
      <c r="AI15" s="201">
        <v>0</v>
      </c>
      <c r="AJ15" s="201">
        <v>0</v>
      </c>
      <c r="AK15" s="201">
        <v>0</v>
      </c>
      <c r="AL15" s="201">
        <v>0</v>
      </c>
      <c r="AM15" s="201">
        <v>0</v>
      </c>
      <c r="AN15" s="201">
        <v>0</v>
      </c>
      <c r="AO15" s="201">
        <v>6000</v>
      </c>
      <c r="AP15" s="201">
        <v>740</v>
      </c>
      <c r="AQ15" s="201">
        <v>61176.7804</v>
      </c>
      <c r="AR15" s="201">
        <v>1925.025</v>
      </c>
      <c r="AS15" s="201">
        <v>0</v>
      </c>
      <c r="AT15" s="201">
        <v>0</v>
      </c>
      <c r="AU15" s="201">
        <v>0</v>
      </c>
      <c r="AV15" s="201">
        <v>-14851.722</v>
      </c>
      <c r="AW15" s="201">
        <v>127982.878</v>
      </c>
      <c r="AX15" s="201">
        <v>21170.369</v>
      </c>
      <c r="AY15" s="201">
        <v>0</v>
      </c>
      <c r="AZ15" s="201">
        <v>0</v>
      </c>
      <c r="BA15" s="201">
        <v>127982.878</v>
      </c>
      <c r="BB15" s="201">
        <v>21170.369</v>
      </c>
      <c r="BC15" s="201">
        <v>0</v>
      </c>
      <c r="BD15" s="201">
        <v>0</v>
      </c>
      <c r="BE15" s="201">
        <v>0</v>
      </c>
      <c r="BF15" s="201">
        <v>0</v>
      </c>
      <c r="BG15" s="201">
        <v>0</v>
      </c>
      <c r="BH15" s="201">
        <v>0</v>
      </c>
      <c r="BI15" s="201">
        <v>29926.2214</v>
      </c>
      <c r="BJ15" s="201">
        <v>8802.7555</v>
      </c>
      <c r="BK15" s="201">
        <v>15000</v>
      </c>
      <c r="BL15" s="201">
        <v>1000</v>
      </c>
      <c r="BM15" s="201">
        <v>0</v>
      </c>
      <c r="BN15" s="201">
        <v>0</v>
      </c>
      <c r="BO15" s="201">
        <v>0</v>
      </c>
      <c r="BP15" s="201">
        <v>0</v>
      </c>
      <c r="BQ15" s="201">
        <v>0</v>
      </c>
      <c r="BR15" s="201">
        <v>0</v>
      </c>
      <c r="BS15" s="201">
        <v>0</v>
      </c>
      <c r="BT15" s="201">
        <v>0</v>
      </c>
      <c r="BU15" s="201">
        <v>2500</v>
      </c>
      <c r="BV15" s="201">
        <v>432.4042</v>
      </c>
      <c r="BW15" s="201">
        <v>0</v>
      </c>
      <c r="BX15" s="201">
        <v>0</v>
      </c>
      <c r="BY15" s="201">
        <v>19902.2214</v>
      </c>
      <c r="BZ15" s="201">
        <v>6536.7193</v>
      </c>
      <c r="CA15" s="201">
        <v>0</v>
      </c>
      <c r="CB15" s="201">
        <v>0</v>
      </c>
      <c r="CC15" s="201">
        <v>7524</v>
      </c>
      <c r="CD15" s="201">
        <v>1833.632</v>
      </c>
      <c r="CE15" s="201">
        <v>15000</v>
      </c>
      <c r="CF15" s="201">
        <v>1000</v>
      </c>
      <c r="CG15" s="201">
        <v>0</v>
      </c>
      <c r="CH15" s="201">
        <v>0</v>
      </c>
      <c r="CI15" s="201">
        <v>0</v>
      </c>
      <c r="CJ15" s="201">
        <v>0</v>
      </c>
      <c r="CK15" s="201">
        <v>44398</v>
      </c>
      <c r="CL15" s="201">
        <v>12504.36</v>
      </c>
      <c r="CM15" s="201">
        <v>0</v>
      </c>
      <c r="CN15" s="201">
        <v>0</v>
      </c>
      <c r="CO15" s="201">
        <v>44398</v>
      </c>
      <c r="CP15" s="201">
        <v>12504.36</v>
      </c>
      <c r="CQ15" s="201">
        <v>0</v>
      </c>
      <c r="CR15" s="201">
        <v>0</v>
      </c>
      <c r="CS15" s="201">
        <v>11805</v>
      </c>
      <c r="CT15" s="201">
        <v>3085</v>
      </c>
      <c r="CU15" s="201">
        <v>0</v>
      </c>
      <c r="CV15" s="201">
        <v>0</v>
      </c>
      <c r="CW15" s="201">
        <v>232525</v>
      </c>
      <c r="CX15" s="201">
        <v>56419.84</v>
      </c>
      <c r="CY15" s="201">
        <v>9000</v>
      </c>
      <c r="CZ15" s="201">
        <v>0</v>
      </c>
      <c r="DA15" s="201">
        <v>88397</v>
      </c>
      <c r="DB15" s="201">
        <v>21383.94</v>
      </c>
      <c r="DC15" s="201">
        <v>0</v>
      </c>
      <c r="DD15" s="201">
        <v>0</v>
      </c>
      <c r="DE15" s="201">
        <v>8000</v>
      </c>
      <c r="DF15" s="201">
        <v>4595</v>
      </c>
      <c r="DG15" s="201">
        <v>0</v>
      </c>
      <c r="DH15" s="201">
        <v>0</v>
      </c>
      <c r="DI15" s="201">
        <f t="shared" si="8"/>
        <v>15885.5</v>
      </c>
      <c r="DJ15" s="201">
        <f t="shared" si="9"/>
        <v>0</v>
      </c>
      <c r="DK15" s="201">
        <v>15885.5</v>
      </c>
      <c r="DL15" s="201">
        <v>0</v>
      </c>
      <c r="DM15" s="201">
        <v>0</v>
      </c>
      <c r="DN15" s="201">
        <v>0</v>
      </c>
      <c r="DO15" s="201">
        <v>0</v>
      </c>
      <c r="DP15" s="201">
        <v>0</v>
      </c>
    </row>
    <row r="16" spans="1:120" s="202" customFormat="1" ht="15.75" customHeight="1">
      <c r="A16" s="200">
        <v>7</v>
      </c>
      <c r="B16" s="43" t="s">
        <v>88</v>
      </c>
      <c r="C16" s="201">
        <f t="shared" si="2"/>
        <v>82489.067</v>
      </c>
      <c r="D16" s="201">
        <f t="shared" si="3"/>
        <v>14601.1928</v>
      </c>
      <c r="E16" s="201">
        <f t="shared" si="4"/>
        <v>73562.09999999999</v>
      </c>
      <c r="F16" s="201">
        <f t="shared" si="5"/>
        <v>13718.1928</v>
      </c>
      <c r="G16" s="201">
        <f t="shared" si="6"/>
        <v>8926.967</v>
      </c>
      <c r="H16" s="201">
        <f t="shared" si="7"/>
        <v>883</v>
      </c>
      <c r="I16" s="201">
        <v>19642.4</v>
      </c>
      <c r="J16" s="201">
        <v>4219.1928</v>
      </c>
      <c r="K16" s="201">
        <v>0</v>
      </c>
      <c r="L16" s="201">
        <v>0</v>
      </c>
      <c r="M16" s="201">
        <v>18404.2</v>
      </c>
      <c r="N16" s="201">
        <v>4063.1928</v>
      </c>
      <c r="O16" s="201">
        <v>0</v>
      </c>
      <c r="P16" s="201">
        <v>0</v>
      </c>
      <c r="Q16" s="201">
        <v>1238.2</v>
      </c>
      <c r="R16" s="201">
        <v>156</v>
      </c>
      <c r="S16" s="201">
        <v>0</v>
      </c>
      <c r="T16" s="201">
        <v>0</v>
      </c>
      <c r="U16" s="201">
        <v>0</v>
      </c>
      <c r="V16" s="201">
        <v>0</v>
      </c>
      <c r="W16" s="201">
        <v>0</v>
      </c>
      <c r="X16" s="201">
        <v>0</v>
      </c>
      <c r="Y16" s="201">
        <v>0</v>
      </c>
      <c r="Z16" s="201">
        <v>0</v>
      </c>
      <c r="AA16" s="201">
        <v>0</v>
      </c>
      <c r="AB16" s="201">
        <v>0</v>
      </c>
      <c r="AC16" s="201">
        <v>0</v>
      </c>
      <c r="AD16" s="201">
        <v>0</v>
      </c>
      <c r="AE16" s="201">
        <v>0</v>
      </c>
      <c r="AF16" s="201">
        <v>0</v>
      </c>
      <c r="AG16" s="201">
        <v>0</v>
      </c>
      <c r="AH16" s="201">
        <v>0</v>
      </c>
      <c r="AI16" s="201">
        <v>0</v>
      </c>
      <c r="AJ16" s="201">
        <v>0</v>
      </c>
      <c r="AK16" s="201">
        <v>0</v>
      </c>
      <c r="AL16" s="201">
        <v>0</v>
      </c>
      <c r="AM16" s="201">
        <v>0</v>
      </c>
      <c r="AN16" s="201">
        <v>0</v>
      </c>
      <c r="AO16" s="201">
        <v>0</v>
      </c>
      <c r="AP16" s="201">
        <v>0</v>
      </c>
      <c r="AQ16" s="201">
        <v>0</v>
      </c>
      <c r="AR16" s="201">
        <v>0</v>
      </c>
      <c r="AS16" s="201">
        <v>0</v>
      </c>
      <c r="AT16" s="201">
        <v>0</v>
      </c>
      <c r="AU16" s="201">
        <v>0</v>
      </c>
      <c r="AV16" s="201">
        <v>0</v>
      </c>
      <c r="AW16" s="201">
        <v>12150</v>
      </c>
      <c r="AX16" s="201">
        <v>3037.5</v>
      </c>
      <c r="AY16" s="201">
        <v>0</v>
      </c>
      <c r="AZ16" s="201">
        <v>0</v>
      </c>
      <c r="BA16" s="201">
        <v>12150</v>
      </c>
      <c r="BB16" s="201">
        <v>3037.5</v>
      </c>
      <c r="BC16" s="201">
        <v>0</v>
      </c>
      <c r="BD16" s="201">
        <v>0</v>
      </c>
      <c r="BE16" s="201">
        <v>0</v>
      </c>
      <c r="BF16" s="201">
        <v>0</v>
      </c>
      <c r="BG16" s="201">
        <v>0</v>
      </c>
      <c r="BH16" s="201">
        <v>0</v>
      </c>
      <c r="BI16" s="201">
        <v>1370</v>
      </c>
      <c r="BJ16" s="201">
        <v>0</v>
      </c>
      <c r="BK16" s="201">
        <v>8926.967</v>
      </c>
      <c r="BL16" s="201">
        <v>883</v>
      </c>
      <c r="BM16" s="201">
        <v>0</v>
      </c>
      <c r="BN16" s="201">
        <v>0</v>
      </c>
      <c r="BO16" s="201">
        <v>0</v>
      </c>
      <c r="BP16" s="201">
        <v>0</v>
      </c>
      <c r="BQ16" s="201">
        <v>1370</v>
      </c>
      <c r="BR16" s="201">
        <v>0</v>
      </c>
      <c r="BS16" s="201">
        <v>8926.967</v>
      </c>
      <c r="BT16" s="201">
        <v>883</v>
      </c>
      <c r="BU16" s="201">
        <v>0</v>
      </c>
      <c r="BV16" s="201">
        <v>0</v>
      </c>
      <c r="BW16" s="201">
        <v>0</v>
      </c>
      <c r="BX16" s="201">
        <v>0</v>
      </c>
      <c r="BY16" s="201">
        <v>0</v>
      </c>
      <c r="BZ16" s="201">
        <v>0</v>
      </c>
      <c r="CA16" s="201">
        <v>0</v>
      </c>
      <c r="CB16" s="201">
        <v>0</v>
      </c>
      <c r="CC16" s="201">
        <v>0</v>
      </c>
      <c r="CD16" s="201">
        <v>0</v>
      </c>
      <c r="CE16" s="201">
        <v>0</v>
      </c>
      <c r="CF16" s="201">
        <v>0</v>
      </c>
      <c r="CG16" s="201">
        <v>0</v>
      </c>
      <c r="CH16" s="201">
        <v>0</v>
      </c>
      <c r="CI16" s="201">
        <v>0</v>
      </c>
      <c r="CJ16" s="201">
        <v>0</v>
      </c>
      <c r="CK16" s="201">
        <v>5715</v>
      </c>
      <c r="CL16" s="201">
        <v>1678</v>
      </c>
      <c r="CM16" s="201">
        <v>0</v>
      </c>
      <c r="CN16" s="201">
        <v>0</v>
      </c>
      <c r="CO16" s="201">
        <v>5115</v>
      </c>
      <c r="CP16" s="201">
        <v>1278</v>
      </c>
      <c r="CQ16" s="201">
        <v>0</v>
      </c>
      <c r="CR16" s="201">
        <v>0</v>
      </c>
      <c r="CS16" s="201">
        <v>5115</v>
      </c>
      <c r="CT16" s="201">
        <v>1278</v>
      </c>
      <c r="CU16" s="201">
        <v>0</v>
      </c>
      <c r="CV16" s="201">
        <v>0</v>
      </c>
      <c r="CW16" s="201">
        <v>27895</v>
      </c>
      <c r="CX16" s="201">
        <v>3413.5</v>
      </c>
      <c r="CY16" s="201">
        <v>0</v>
      </c>
      <c r="CZ16" s="201">
        <v>0</v>
      </c>
      <c r="DA16" s="201">
        <v>16470</v>
      </c>
      <c r="DB16" s="201">
        <v>620</v>
      </c>
      <c r="DC16" s="201">
        <v>0</v>
      </c>
      <c r="DD16" s="201">
        <v>0</v>
      </c>
      <c r="DE16" s="201">
        <v>4520</v>
      </c>
      <c r="DF16" s="201">
        <v>1370</v>
      </c>
      <c r="DG16" s="201">
        <v>0</v>
      </c>
      <c r="DH16" s="201">
        <v>0</v>
      </c>
      <c r="DI16" s="201">
        <f t="shared" si="8"/>
        <v>2269.7</v>
      </c>
      <c r="DJ16" s="201">
        <f t="shared" si="9"/>
        <v>0</v>
      </c>
      <c r="DK16" s="201">
        <v>2269.7</v>
      </c>
      <c r="DL16" s="201">
        <v>0</v>
      </c>
      <c r="DM16" s="201">
        <v>0</v>
      </c>
      <c r="DN16" s="201">
        <v>0</v>
      </c>
      <c r="DO16" s="201">
        <v>0</v>
      </c>
      <c r="DP16" s="201">
        <v>0</v>
      </c>
    </row>
    <row r="17" spans="1:120" s="202" customFormat="1" ht="15.75" customHeight="1">
      <c r="A17" s="200">
        <v>8</v>
      </c>
      <c r="B17" s="43" t="s">
        <v>89</v>
      </c>
      <c r="C17" s="201">
        <f t="shared" si="2"/>
        <v>11809.5555</v>
      </c>
      <c r="D17" s="201">
        <f t="shared" si="3"/>
        <v>2559.3372</v>
      </c>
      <c r="E17" s="201">
        <f t="shared" si="4"/>
        <v>11767.300000000001</v>
      </c>
      <c r="F17" s="201">
        <f t="shared" si="5"/>
        <v>2561.3372</v>
      </c>
      <c r="G17" s="201">
        <f t="shared" si="6"/>
        <v>42.2555</v>
      </c>
      <c r="H17" s="201">
        <f t="shared" si="7"/>
        <v>-2</v>
      </c>
      <c r="I17" s="201">
        <v>10730.7</v>
      </c>
      <c r="J17" s="201">
        <v>2491.3372</v>
      </c>
      <c r="K17" s="201">
        <v>42.2555</v>
      </c>
      <c r="L17" s="201">
        <v>0</v>
      </c>
      <c r="M17" s="201">
        <v>10730.7</v>
      </c>
      <c r="N17" s="201">
        <v>2491.3372</v>
      </c>
      <c r="O17" s="201">
        <v>42.2555</v>
      </c>
      <c r="P17" s="201">
        <v>0</v>
      </c>
      <c r="Q17" s="201">
        <v>0</v>
      </c>
      <c r="R17" s="201">
        <v>0</v>
      </c>
      <c r="S17" s="201">
        <v>0</v>
      </c>
      <c r="T17" s="201">
        <v>0</v>
      </c>
      <c r="U17" s="201">
        <v>0</v>
      </c>
      <c r="V17" s="201">
        <v>0</v>
      </c>
      <c r="W17" s="201">
        <v>0</v>
      </c>
      <c r="X17" s="201">
        <v>0</v>
      </c>
      <c r="Y17" s="201">
        <v>0</v>
      </c>
      <c r="Z17" s="201">
        <v>0</v>
      </c>
      <c r="AA17" s="201">
        <v>0</v>
      </c>
      <c r="AB17" s="201">
        <v>0</v>
      </c>
      <c r="AC17" s="201">
        <v>0</v>
      </c>
      <c r="AD17" s="201">
        <v>0</v>
      </c>
      <c r="AE17" s="201">
        <v>0</v>
      </c>
      <c r="AF17" s="201">
        <v>-2</v>
      </c>
      <c r="AG17" s="201">
        <v>0</v>
      </c>
      <c r="AH17" s="201">
        <v>0</v>
      </c>
      <c r="AI17" s="201">
        <v>0</v>
      </c>
      <c r="AJ17" s="201">
        <v>0</v>
      </c>
      <c r="AK17" s="201">
        <v>0</v>
      </c>
      <c r="AL17" s="201">
        <v>0</v>
      </c>
      <c r="AM17" s="201">
        <v>0</v>
      </c>
      <c r="AN17" s="201">
        <v>0</v>
      </c>
      <c r="AO17" s="201">
        <v>0</v>
      </c>
      <c r="AP17" s="201">
        <v>0</v>
      </c>
      <c r="AQ17" s="201">
        <v>0</v>
      </c>
      <c r="AR17" s="201">
        <v>0</v>
      </c>
      <c r="AS17" s="201">
        <v>0</v>
      </c>
      <c r="AT17" s="201">
        <v>0</v>
      </c>
      <c r="AU17" s="201">
        <v>0</v>
      </c>
      <c r="AV17" s="201">
        <v>-2</v>
      </c>
      <c r="AW17" s="201">
        <v>0</v>
      </c>
      <c r="AX17" s="201">
        <v>0</v>
      </c>
      <c r="AY17" s="201">
        <v>0</v>
      </c>
      <c r="AZ17" s="201">
        <v>0</v>
      </c>
      <c r="BA17" s="201">
        <v>0</v>
      </c>
      <c r="BB17" s="201">
        <v>0</v>
      </c>
      <c r="BC17" s="201">
        <v>0</v>
      </c>
      <c r="BD17" s="201">
        <v>0</v>
      </c>
      <c r="BE17" s="201">
        <v>0</v>
      </c>
      <c r="BF17" s="201">
        <v>0</v>
      </c>
      <c r="BG17" s="201">
        <v>0</v>
      </c>
      <c r="BH17" s="201">
        <v>0</v>
      </c>
      <c r="BI17" s="201">
        <v>0</v>
      </c>
      <c r="BJ17" s="201">
        <v>0</v>
      </c>
      <c r="BK17" s="201">
        <v>0</v>
      </c>
      <c r="BL17" s="201">
        <v>0</v>
      </c>
      <c r="BM17" s="201">
        <v>0</v>
      </c>
      <c r="BN17" s="201">
        <v>0</v>
      </c>
      <c r="BO17" s="201">
        <v>0</v>
      </c>
      <c r="BP17" s="201">
        <v>0</v>
      </c>
      <c r="BQ17" s="201">
        <v>0</v>
      </c>
      <c r="BR17" s="201">
        <v>0</v>
      </c>
      <c r="BS17" s="201">
        <v>0</v>
      </c>
      <c r="BT17" s="201">
        <v>0</v>
      </c>
      <c r="BU17" s="201">
        <v>0</v>
      </c>
      <c r="BV17" s="201">
        <v>0</v>
      </c>
      <c r="BW17" s="201">
        <v>0</v>
      </c>
      <c r="BX17" s="201">
        <v>0</v>
      </c>
      <c r="BY17" s="201">
        <v>0</v>
      </c>
      <c r="BZ17" s="201">
        <v>0</v>
      </c>
      <c r="CA17" s="201">
        <v>0</v>
      </c>
      <c r="CB17" s="201">
        <v>0</v>
      </c>
      <c r="CC17" s="201">
        <v>0</v>
      </c>
      <c r="CD17" s="201">
        <v>0</v>
      </c>
      <c r="CE17" s="201">
        <v>0</v>
      </c>
      <c r="CF17" s="201">
        <v>0</v>
      </c>
      <c r="CG17" s="201">
        <v>0</v>
      </c>
      <c r="CH17" s="201">
        <v>0</v>
      </c>
      <c r="CI17" s="201">
        <v>0</v>
      </c>
      <c r="CJ17" s="201">
        <v>0</v>
      </c>
      <c r="CK17" s="201">
        <v>0</v>
      </c>
      <c r="CL17" s="201">
        <v>0</v>
      </c>
      <c r="CM17" s="201">
        <v>0</v>
      </c>
      <c r="CN17" s="201">
        <v>0</v>
      </c>
      <c r="CO17" s="201">
        <v>0</v>
      </c>
      <c r="CP17" s="201">
        <v>0</v>
      </c>
      <c r="CQ17" s="201">
        <v>0</v>
      </c>
      <c r="CR17" s="201">
        <v>0</v>
      </c>
      <c r="CS17" s="201">
        <v>0</v>
      </c>
      <c r="CT17" s="201">
        <v>0</v>
      </c>
      <c r="CU17" s="201">
        <v>0</v>
      </c>
      <c r="CV17" s="201">
        <v>0</v>
      </c>
      <c r="CW17" s="201">
        <v>0</v>
      </c>
      <c r="CX17" s="201">
        <v>0</v>
      </c>
      <c r="CY17" s="201">
        <v>0</v>
      </c>
      <c r="CZ17" s="201">
        <v>0</v>
      </c>
      <c r="DA17" s="201">
        <v>0</v>
      </c>
      <c r="DB17" s="201">
        <v>0</v>
      </c>
      <c r="DC17" s="201">
        <v>0</v>
      </c>
      <c r="DD17" s="201">
        <v>0</v>
      </c>
      <c r="DE17" s="201">
        <v>447.6</v>
      </c>
      <c r="DF17" s="201">
        <v>70</v>
      </c>
      <c r="DG17" s="201">
        <v>0</v>
      </c>
      <c r="DH17" s="201">
        <v>0</v>
      </c>
      <c r="DI17" s="201">
        <f t="shared" si="8"/>
        <v>589</v>
      </c>
      <c r="DJ17" s="201">
        <f t="shared" si="9"/>
        <v>0</v>
      </c>
      <c r="DK17" s="201">
        <v>589</v>
      </c>
      <c r="DL17" s="201">
        <v>0</v>
      </c>
      <c r="DM17" s="201">
        <v>0</v>
      </c>
      <c r="DN17" s="201">
        <v>0</v>
      </c>
      <c r="DO17" s="201">
        <v>0</v>
      </c>
      <c r="DP17" s="201">
        <v>0</v>
      </c>
    </row>
    <row r="18" spans="1:120" s="202" customFormat="1" ht="15.75" customHeight="1">
      <c r="A18" s="200">
        <v>9</v>
      </c>
      <c r="B18" s="43" t="s">
        <v>90</v>
      </c>
      <c r="C18" s="201">
        <f t="shared" si="2"/>
        <v>5028.052</v>
      </c>
      <c r="D18" s="201">
        <f t="shared" si="3"/>
        <v>766.923</v>
      </c>
      <c r="E18" s="201">
        <f t="shared" si="4"/>
        <v>4776</v>
      </c>
      <c r="F18" s="201">
        <f t="shared" si="5"/>
        <v>766.923</v>
      </c>
      <c r="G18" s="201">
        <f t="shared" si="6"/>
        <v>252.052</v>
      </c>
      <c r="H18" s="201">
        <f t="shared" si="7"/>
        <v>0</v>
      </c>
      <c r="I18" s="201">
        <v>4776</v>
      </c>
      <c r="J18" s="201">
        <v>766.923</v>
      </c>
      <c r="K18" s="201">
        <v>252.052</v>
      </c>
      <c r="L18" s="201">
        <v>0</v>
      </c>
      <c r="M18" s="201">
        <v>4776</v>
      </c>
      <c r="N18" s="201">
        <v>766.923</v>
      </c>
      <c r="O18" s="201">
        <v>252.052</v>
      </c>
      <c r="P18" s="201">
        <v>0</v>
      </c>
      <c r="Q18" s="201">
        <v>0</v>
      </c>
      <c r="R18" s="201">
        <v>0</v>
      </c>
      <c r="S18" s="201">
        <v>0</v>
      </c>
      <c r="T18" s="201">
        <v>0</v>
      </c>
      <c r="U18" s="201">
        <v>0</v>
      </c>
      <c r="V18" s="201">
        <v>0</v>
      </c>
      <c r="W18" s="201">
        <v>0</v>
      </c>
      <c r="X18" s="201">
        <v>0</v>
      </c>
      <c r="Y18" s="201">
        <v>0</v>
      </c>
      <c r="Z18" s="201">
        <v>0</v>
      </c>
      <c r="AA18" s="201">
        <v>0</v>
      </c>
      <c r="AB18" s="201">
        <v>0</v>
      </c>
      <c r="AC18" s="201">
        <v>0</v>
      </c>
      <c r="AD18" s="201">
        <v>0</v>
      </c>
      <c r="AE18" s="201">
        <v>0</v>
      </c>
      <c r="AF18" s="201">
        <v>0</v>
      </c>
      <c r="AG18" s="201">
        <v>0</v>
      </c>
      <c r="AH18" s="201">
        <v>0</v>
      </c>
      <c r="AI18" s="201">
        <v>0</v>
      </c>
      <c r="AJ18" s="201">
        <v>0</v>
      </c>
      <c r="AK18" s="201">
        <v>0</v>
      </c>
      <c r="AL18" s="201">
        <v>0</v>
      </c>
      <c r="AM18" s="201">
        <v>0</v>
      </c>
      <c r="AN18" s="201">
        <v>0</v>
      </c>
      <c r="AO18" s="201">
        <v>0</v>
      </c>
      <c r="AP18" s="201">
        <v>0</v>
      </c>
      <c r="AQ18" s="201">
        <v>0</v>
      </c>
      <c r="AR18" s="201">
        <v>0</v>
      </c>
      <c r="AS18" s="201">
        <v>0</v>
      </c>
      <c r="AT18" s="201">
        <v>0</v>
      </c>
      <c r="AU18" s="201">
        <v>0</v>
      </c>
      <c r="AV18" s="201">
        <v>0</v>
      </c>
      <c r="AW18" s="201">
        <v>0</v>
      </c>
      <c r="AX18" s="201">
        <v>0</v>
      </c>
      <c r="AY18" s="201">
        <v>0</v>
      </c>
      <c r="AZ18" s="201">
        <v>0</v>
      </c>
      <c r="BA18" s="201">
        <v>0</v>
      </c>
      <c r="BB18" s="201">
        <v>0</v>
      </c>
      <c r="BC18" s="201">
        <v>0</v>
      </c>
      <c r="BD18" s="201">
        <v>0</v>
      </c>
      <c r="BE18" s="201">
        <v>0</v>
      </c>
      <c r="BF18" s="201">
        <v>0</v>
      </c>
      <c r="BG18" s="201">
        <v>0</v>
      </c>
      <c r="BH18" s="201">
        <v>0</v>
      </c>
      <c r="BI18" s="201">
        <v>0</v>
      </c>
      <c r="BJ18" s="201">
        <v>0</v>
      </c>
      <c r="BK18" s="201">
        <v>0</v>
      </c>
      <c r="BL18" s="201">
        <v>0</v>
      </c>
      <c r="BM18" s="201">
        <v>0</v>
      </c>
      <c r="BN18" s="201">
        <v>0</v>
      </c>
      <c r="BO18" s="201">
        <v>0</v>
      </c>
      <c r="BP18" s="201">
        <v>0</v>
      </c>
      <c r="BQ18" s="201">
        <v>0</v>
      </c>
      <c r="BR18" s="201">
        <v>0</v>
      </c>
      <c r="BS18" s="201">
        <v>0</v>
      </c>
      <c r="BT18" s="201">
        <v>0</v>
      </c>
      <c r="BU18" s="201">
        <v>0</v>
      </c>
      <c r="BV18" s="201">
        <v>0</v>
      </c>
      <c r="BW18" s="201">
        <v>0</v>
      </c>
      <c r="BX18" s="201">
        <v>0</v>
      </c>
      <c r="BY18" s="201">
        <v>0</v>
      </c>
      <c r="BZ18" s="201">
        <v>0</v>
      </c>
      <c r="CA18" s="201">
        <v>0</v>
      </c>
      <c r="CB18" s="201">
        <v>0</v>
      </c>
      <c r="CC18" s="201">
        <v>0</v>
      </c>
      <c r="CD18" s="201">
        <v>0</v>
      </c>
      <c r="CE18" s="201">
        <v>0</v>
      </c>
      <c r="CF18" s="201">
        <v>0</v>
      </c>
      <c r="CG18" s="201">
        <v>0</v>
      </c>
      <c r="CH18" s="201">
        <v>0</v>
      </c>
      <c r="CI18" s="201">
        <v>0</v>
      </c>
      <c r="CJ18" s="201">
        <v>0</v>
      </c>
      <c r="CK18" s="201">
        <v>0</v>
      </c>
      <c r="CL18" s="201">
        <v>0</v>
      </c>
      <c r="CM18" s="201">
        <v>0</v>
      </c>
      <c r="CN18" s="201">
        <v>0</v>
      </c>
      <c r="CO18" s="201">
        <v>0</v>
      </c>
      <c r="CP18" s="201">
        <v>0</v>
      </c>
      <c r="CQ18" s="201">
        <v>0</v>
      </c>
      <c r="CR18" s="201">
        <v>0</v>
      </c>
      <c r="CS18" s="201">
        <v>0</v>
      </c>
      <c r="CT18" s="201">
        <v>0</v>
      </c>
      <c r="CU18" s="201">
        <v>0</v>
      </c>
      <c r="CV18" s="201">
        <v>0</v>
      </c>
      <c r="CW18" s="201">
        <v>0</v>
      </c>
      <c r="CX18" s="201">
        <v>0</v>
      </c>
      <c r="CY18" s="201">
        <v>0</v>
      </c>
      <c r="CZ18" s="201">
        <v>0</v>
      </c>
      <c r="DA18" s="201">
        <v>0</v>
      </c>
      <c r="DB18" s="201">
        <v>0</v>
      </c>
      <c r="DC18" s="201">
        <v>0</v>
      </c>
      <c r="DD18" s="201">
        <v>0</v>
      </c>
      <c r="DE18" s="201">
        <v>0</v>
      </c>
      <c r="DF18" s="201">
        <v>0</v>
      </c>
      <c r="DG18" s="201">
        <v>0</v>
      </c>
      <c r="DH18" s="201">
        <v>0</v>
      </c>
      <c r="DI18" s="201">
        <f t="shared" si="8"/>
        <v>0</v>
      </c>
      <c r="DJ18" s="201">
        <f t="shared" si="9"/>
        <v>0</v>
      </c>
      <c r="DK18" s="201">
        <v>0</v>
      </c>
      <c r="DL18" s="201">
        <v>0</v>
      </c>
      <c r="DM18" s="201">
        <v>0</v>
      </c>
      <c r="DN18" s="201">
        <v>0</v>
      </c>
      <c r="DO18" s="201">
        <v>0</v>
      </c>
      <c r="DP18" s="201">
        <v>0</v>
      </c>
    </row>
    <row r="19" spans="1:120" s="202" customFormat="1" ht="15.75" customHeight="1">
      <c r="A19" s="200">
        <v>10</v>
      </c>
      <c r="B19" s="43" t="s">
        <v>91</v>
      </c>
      <c r="C19" s="201">
        <f t="shared" si="2"/>
        <v>117442.5344</v>
      </c>
      <c r="D19" s="201">
        <f t="shared" si="3"/>
        <v>12244.2949</v>
      </c>
      <c r="E19" s="201">
        <f t="shared" si="4"/>
        <v>94801.7</v>
      </c>
      <c r="F19" s="201">
        <f t="shared" si="5"/>
        <v>12641.422900000001</v>
      </c>
      <c r="G19" s="201">
        <f t="shared" si="6"/>
        <v>22640.8344</v>
      </c>
      <c r="H19" s="201">
        <f t="shared" si="7"/>
        <v>-397.128</v>
      </c>
      <c r="I19" s="201">
        <v>37630</v>
      </c>
      <c r="J19" s="201">
        <v>5336.6229</v>
      </c>
      <c r="K19" s="201">
        <v>20400</v>
      </c>
      <c r="L19" s="201">
        <v>0</v>
      </c>
      <c r="M19" s="201">
        <v>36830</v>
      </c>
      <c r="N19" s="201">
        <v>5164.1229</v>
      </c>
      <c r="O19" s="201">
        <v>20400</v>
      </c>
      <c r="P19" s="201">
        <v>0</v>
      </c>
      <c r="Q19" s="201">
        <v>800</v>
      </c>
      <c r="R19" s="201">
        <v>172.5</v>
      </c>
      <c r="S19" s="201">
        <v>0</v>
      </c>
      <c r="T19" s="201">
        <v>0</v>
      </c>
      <c r="U19" s="201">
        <v>0</v>
      </c>
      <c r="V19" s="201">
        <v>0</v>
      </c>
      <c r="W19" s="201">
        <v>0</v>
      </c>
      <c r="X19" s="201">
        <v>0</v>
      </c>
      <c r="Y19" s="201">
        <v>0</v>
      </c>
      <c r="Z19" s="201">
        <v>0</v>
      </c>
      <c r="AA19" s="201">
        <v>0</v>
      </c>
      <c r="AB19" s="201">
        <v>0</v>
      </c>
      <c r="AC19" s="201">
        <v>1200</v>
      </c>
      <c r="AD19" s="201">
        <v>0</v>
      </c>
      <c r="AE19" s="201">
        <v>-1000</v>
      </c>
      <c r="AF19" s="201">
        <v>-397.128</v>
      </c>
      <c r="AG19" s="201">
        <v>300</v>
      </c>
      <c r="AH19" s="201">
        <v>0</v>
      </c>
      <c r="AI19" s="201">
        <v>0</v>
      </c>
      <c r="AJ19" s="201">
        <v>0</v>
      </c>
      <c r="AK19" s="201">
        <v>0</v>
      </c>
      <c r="AL19" s="201">
        <v>0</v>
      </c>
      <c r="AM19" s="201">
        <v>0</v>
      </c>
      <c r="AN19" s="201">
        <v>0</v>
      </c>
      <c r="AO19" s="201">
        <v>900</v>
      </c>
      <c r="AP19" s="201">
        <v>0</v>
      </c>
      <c r="AQ19" s="201">
        <v>0</v>
      </c>
      <c r="AR19" s="201">
        <v>0</v>
      </c>
      <c r="AS19" s="201">
        <v>0</v>
      </c>
      <c r="AT19" s="201">
        <v>0</v>
      </c>
      <c r="AU19" s="201">
        <v>-1000</v>
      </c>
      <c r="AV19" s="201">
        <v>-397.128</v>
      </c>
      <c r="AW19" s="201">
        <v>0</v>
      </c>
      <c r="AX19" s="201">
        <v>0</v>
      </c>
      <c r="AY19" s="201">
        <v>0</v>
      </c>
      <c r="AZ19" s="201">
        <v>0</v>
      </c>
      <c r="BA19" s="201">
        <v>0</v>
      </c>
      <c r="BB19" s="201">
        <v>0</v>
      </c>
      <c r="BC19" s="201">
        <v>0</v>
      </c>
      <c r="BD19" s="201">
        <v>0</v>
      </c>
      <c r="BE19" s="201">
        <v>0</v>
      </c>
      <c r="BF19" s="201">
        <v>0</v>
      </c>
      <c r="BG19" s="201">
        <v>0</v>
      </c>
      <c r="BH19" s="201">
        <v>0</v>
      </c>
      <c r="BI19" s="201">
        <v>0</v>
      </c>
      <c r="BJ19" s="201">
        <v>0</v>
      </c>
      <c r="BK19" s="201">
        <v>0</v>
      </c>
      <c r="BL19" s="201">
        <v>0</v>
      </c>
      <c r="BM19" s="201">
        <v>0</v>
      </c>
      <c r="BN19" s="201">
        <v>0</v>
      </c>
      <c r="BO19" s="201">
        <v>0</v>
      </c>
      <c r="BP19" s="201">
        <v>0</v>
      </c>
      <c r="BQ19" s="201">
        <v>0</v>
      </c>
      <c r="BR19" s="201">
        <v>0</v>
      </c>
      <c r="BS19" s="201">
        <v>0</v>
      </c>
      <c r="BT19" s="201">
        <v>0</v>
      </c>
      <c r="BU19" s="201">
        <v>0</v>
      </c>
      <c r="BV19" s="201">
        <v>0</v>
      </c>
      <c r="BW19" s="201">
        <v>0</v>
      </c>
      <c r="BX19" s="201">
        <v>0</v>
      </c>
      <c r="BY19" s="201">
        <v>0</v>
      </c>
      <c r="BZ19" s="201">
        <v>0</v>
      </c>
      <c r="CA19" s="201">
        <v>0</v>
      </c>
      <c r="CB19" s="201">
        <v>0</v>
      </c>
      <c r="CC19" s="201">
        <v>0</v>
      </c>
      <c r="CD19" s="201">
        <v>0</v>
      </c>
      <c r="CE19" s="201">
        <v>0</v>
      </c>
      <c r="CF19" s="201">
        <v>0</v>
      </c>
      <c r="CG19" s="201">
        <v>0</v>
      </c>
      <c r="CH19" s="201">
        <v>0</v>
      </c>
      <c r="CI19" s="201">
        <v>0</v>
      </c>
      <c r="CJ19" s="201">
        <v>0</v>
      </c>
      <c r="CK19" s="201">
        <v>13206</v>
      </c>
      <c r="CL19" s="201">
        <v>2084.2</v>
      </c>
      <c r="CM19" s="201">
        <v>0</v>
      </c>
      <c r="CN19" s="201">
        <v>0</v>
      </c>
      <c r="CO19" s="201">
        <v>13206</v>
      </c>
      <c r="CP19" s="201">
        <v>2084.2</v>
      </c>
      <c r="CQ19" s="201">
        <v>0</v>
      </c>
      <c r="CR19" s="201">
        <v>0</v>
      </c>
      <c r="CS19" s="201">
        <v>12506</v>
      </c>
      <c r="CT19" s="201">
        <v>2084.2</v>
      </c>
      <c r="CU19" s="201">
        <v>0</v>
      </c>
      <c r="CV19" s="201">
        <v>0</v>
      </c>
      <c r="CW19" s="201">
        <v>28524</v>
      </c>
      <c r="CX19" s="201">
        <v>4470.6</v>
      </c>
      <c r="CY19" s="201">
        <v>0</v>
      </c>
      <c r="CZ19" s="201">
        <v>0</v>
      </c>
      <c r="DA19" s="201">
        <v>26524</v>
      </c>
      <c r="DB19" s="201">
        <v>4420.6</v>
      </c>
      <c r="DC19" s="201">
        <v>0</v>
      </c>
      <c r="DD19" s="201">
        <v>0</v>
      </c>
      <c r="DE19" s="201">
        <v>3600</v>
      </c>
      <c r="DF19" s="201">
        <v>750</v>
      </c>
      <c r="DG19" s="201">
        <v>0</v>
      </c>
      <c r="DH19" s="201">
        <v>0</v>
      </c>
      <c r="DI19" s="201">
        <f t="shared" si="8"/>
        <v>13882.5344</v>
      </c>
      <c r="DJ19" s="201">
        <f t="shared" si="9"/>
        <v>0</v>
      </c>
      <c r="DK19" s="201">
        <v>10641.7</v>
      </c>
      <c r="DL19" s="201">
        <v>0</v>
      </c>
      <c r="DM19" s="201">
        <v>3240.8344</v>
      </c>
      <c r="DN19" s="201">
        <v>0</v>
      </c>
      <c r="DO19" s="201">
        <v>0</v>
      </c>
      <c r="DP19" s="201">
        <v>0</v>
      </c>
    </row>
    <row r="20" spans="1:120" s="203" customFormat="1" ht="15.75" customHeight="1">
      <c r="A20" s="200">
        <v>11</v>
      </c>
      <c r="B20" s="43" t="s">
        <v>92</v>
      </c>
      <c r="C20" s="201">
        <f t="shared" si="2"/>
        <v>116721.9261</v>
      </c>
      <c r="D20" s="201">
        <f t="shared" si="3"/>
        <v>22814.724700000002</v>
      </c>
      <c r="E20" s="201">
        <f t="shared" si="4"/>
        <v>116046</v>
      </c>
      <c r="F20" s="201">
        <f t="shared" si="5"/>
        <v>23306.5247</v>
      </c>
      <c r="G20" s="201">
        <f t="shared" si="6"/>
        <v>675.9260999999997</v>
      </c>
      <c r="H20" s="201">
        <f t="shared" si="7"/>
        <v>-491.79999999999995</v>
      </c>
      <c r="I20" s="201">
        <v>51330</v>
      </c>
      <c r="J20" s="201">
        <v>9009.7997</v>
      </c>
      <c r="K20" s="201">
        <v>1000.0261</v>
      </c>
      <c r="L20" s="201">
        <v>0</v>
      </c>
      <c r="M20" s="201">
        <v>51330</v>
      </c>
      <c r="N20" s="201">
        <v>9009.7997</v>
      </c>
      <c r="O20" s="201">
        <v>1000.0261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1">
        <v>0</v>
      </c>
      <c r="V20" s="201">
        <v>0</v>
      </c>
      <c r="W20" s="201">
        <v>0</v>
      </c>
      <c r="X20" s="201">
        <v>0</v>
      </c>
      <c r="Y20" s="201">
        <v>0</v>
      </c>
      <c r="Z20" s="201">
        <v>0</v>
      </c>
      <c r="AA20" s="201">
        <v>0</v>
      </c>
      <c r="AB20" s="201">
        <v>0</v>
      </c>
      <c r="AC20" s="201">
        <v>0</v>
      </c>
      <c r="AD20" s="201">
        <v>0</v>
      </c>
      <c r="AE20" s="201">
        <v>-5500</v>
      </c>
      <c r="AF20" s="201">
        <v>-1441.3</v>
      </c>
      <c r="AG20" s="201">
        <v>0</v>
      </c>
      <c r="AH20" s="201">
        <v>0</v>
      </c>
      <c r="AI20" s="201">
        <v>200</v>
      </c>
      <c r="AJ20" s="201">
        <v>0</v>
      </c>
      <c r="AK20" s="201">
        <v>0</v>
      </c>
      <c r="AL20" s="201">
        <v>0</v>
      </c>
      <c r="AM20" s="201">
        <v>0</v>
      </c>
      <c r="AN20" s="201">
        <v>0</v>
      </c>
      <c r="AO20" s="201">
        <v>0</v>
      </c>
      <c r="AP20" s="201">
        <v>0</v>
      </c>
      <c r="AQ20" s="201">
        <v>0</v>
      </c>
      <c r="AR20" s="201">
        <v>0</v>
      </c>
      <c r="AS20" s="201">
        <v>0</v>
      </c>
      <c r="AT20" s="201">
        <v>0</v>
      </c>
      <c r="AU20" s="201">
        <v>-5700</v>
      </c>
      <c r="AV20" s="201">
        <v>-1441.3</v>
      </c>
      <c r="AW20" s="201">
        <v>4986</v>
      </c>
      <c r="AX20" s="201">
        <v>707.1</v>
      </c>
      <c r="AY20" s="201">
        <v>0</v>
      </c>
      <c r="AZ20" s="201">
        <v>0</v>
      </c>
      <c r="BA20" s="201">
        <v>4986</v>
      </c>
      <c r="BB20" s="201">
        <v>707.1</v>
      </c>
      <c r="BC20" s="201">
        <v>0</v>
      </c>
      <c r="BD20" s="201">
        <v>0</v>
      </c>
      <c r="BE20" s="201">
        <v>0</v>
      </c>
      <c r="BF20" s="201">
        <v>0</v>
      </c>
      <c r="BG20" s="201">
        <v>0</v>
      </c>
      <c r="BH20" s="201">
        <v>0</v>
      </c>
      <c r="BI20" s="201">
        <v>5230</v>
      </c>
      <c r="BJ20" s="201">
        <v>558.9</v>
      </c>
      <c r="BK20" s="201">
        <v>5175.9</v>
      </c>
      <c r="BL20" s="201">
        <v>949.5</v>
      </c>
      <c r="BM20" s="201">
        <v>0</v>
      </c>
      <c r="BN20" s="201">
        <v>0</v>
      </c>
      <c r="BO20" s="201">
        <v>0</v>
      </c>
      <c r="BP20" s="201">
        <v>0</v>
      </c>
      <c r="BQ20" s="201">
        <v>3230</v>
      </c>
      <c r="BR20" s="201">
        <v>352.86</v>
      </c>
      <c r="BS20" s="201">
        <v>1000</v>
      </c>
      <c r="BT20" s="201">
        <v>0</v>
      </c>
      <c r="BU20" s="201">
        <v>1500</v>
      </c>
      <c r="BV20" s="201">
        <v>206.04</v>
      </c>
      <c r="BW20" s="201">
        <v>1675.9</v>
      </c>
      <c r="BX20" s="201">
        <v>528</v>
      </c>
      <c r="BY20" s="201">
        <v>500</v>
      </c>
      <c r="BZ20" s="201">
        <v>0</v>
      </c>
      <c r="CA20" s="201">
        <v>2500</v>
      </c>
      <c r="CB20" s="201">
        <v>421.5</v>
      </c>
      <c r="CC20" s="201">
        <v>0</v>
      </c>
      <c r="CD20" s="201">
        <v>0</v>
      </c>
      <c r="CE20" s="201">
        <v>0</v>
      </c>
      <c r="CF20" s="201">
        <v>0</v>
      </c>
      <c r="CG20" s="201">
        <v>0</v>
      </c>
      <c r="CH20" s="201">
        <v>0</v>
      </c>
      <c r="CI20" s="201">
        <v>0</v>
      </c>
      <c r="CJ20" s="201">
        <v>0</v>
      </c>
      <c r="CK20" s="201">
        <v>11500</v>
      </c>
      <c r="CL20" s="201">
        <v>2689</v>
      </c>
      <c r="CM20" s="201">
        <v>0</v>
      </c>
      <c r="CN20" s="201">
        <v>0</v>
      </c>
      <c r="CO20" s="201">
        <v>11000</v>
      </c>
      <c r="CP20" s="201">
        <v>2689</v>
      </c>
      <c r="CQ20" s="201">
        <v>0</v>
      </c>
      <c r="CR20" s="201">
        <v>0</v>
      </c>
      <c r="CS20" s="201">
        <v>11000</v>
      </c>
      <c r="CT20" s="201">
        <v>2689</v>
      </c>
      <c r="CU20" s="201">
        <v>0</v>
      </c>
      <c r="CV20" s="201">
        <v>0</v>
      </c>
      <c r="CW20" s="201">
        <v>41000</v>
      </c>
      <c r="CX20" s="201">
        <v>10021.725</v>
      </c>
      <c r="CY20" s="201">
        <v>0</v>
      </c>
      <c r="CZ20" s="201">
        <v>0</v>
      </c>
      <c r="DA20" s="201">
        <v>26000</v>
      </c>
      <c r="DB20" s="201">
        <v>6399.725</v>
      </c>
      <c r="DC20" s="201">
        <v>0</v>
      </c>
      <c r="DD20" s="201">
        <v>0</v>
      </c>
      <c r="DE20" s="201">
        <v>1000</v>
      </c>
      <c r="DF20" s="201">
        <v>320</v>
      </c>
      <c r="DG20" s="201">
        <v>0</v>
      </c>
      <c r="DH20" s="201">
        <v>0</v>
      </c>
      <c r="DI20" s="201">
        <f t="shared" si="8"/>
        <v>1000</v>
      </c>
      <c r="DJ20" s="201">
        <f t="shared" si="9"/>
        <v>0</v>
      </c>
      <c r="DK20" s="201">
        <v>1000</v>
      </c>
      <c r="DL20" s="201">
        <v>0</v>
      </c>
      <c r="DM20" s="201">
        <v>0</v>
      </c>
      <c r="DN20" s="201">
        <v>0</v>
      </c>
      <c r="DO20" s="201">
        <v>0</v>
      </c>
      <c r="DP20" s="201">
        <v>0</v>
      </c>
    </row>
    <row r="21" spans="1:120" s="203" customFormat="1" ht="15.75" customHeight="1">
      <c r="A21" s="200">
        <v>12</v>
      </c>
      <c r="B21" s="43" t="s">
        <v>93</v>
      </c>
      <c r="C21" s="201">
        <f t="shared" si="2"/>
        <v>13466.7587</v>
      </c>
      <c r="D21" s="201">
        <f t="shared" si="3"/>
        <v>3013.792</v>
      </c>
      <c r="E21" s="201">
        <f t="shared" si="4"/>
        <v>13333.6</v>
      </c>
      <c r="F21" s="201">
        <f t="shared" si="5"/>
        <v>3013.792</v>
      </c>
      <c r="G21" s="201">
        <f t="shared" si="6"/>
        <v>133.1587</v>
      </c>
      <c r="H21" s="201">
        <f t="shared" si="7"/>
        <v>0</v>
      </c>
      <c r="I21" s="201">
        <v>12433.6</v>
      </c>
      <c r="J21" s="201">
        <v>2963.792</v>
      </c>
      <c r="K21" s="201">
        <v>133.1587</v>
      </c>
      <c r="L21" s="201">
        <v>0</v>
      </c>
      <c r="M21" s="201">
        <v>12233.6</v>
      </c>
      <c r="N21" s="201">
        <v>2963.792</v>
      </c>
      <c r="O21" s="201">
        <v>133.1587</v>
      </c>
      <c r="P21" s="201">
        <v>0</v>
      </c>
      <c r="Q21" s="201">
        <v>200</v>
      </c>
      <c r="R21" s="201">
        <v>0</v>
      </c>
      <c r="S21" s="201">
        <v>0</v>
      </c>
      <c r="T21" s="201">
        <v>0</v>
      </c>
      <c r="U21" s="201">
        <v>0</v>
      </c>
      <c r="V21" s="201">
        <v>0</v>
      </c>
      <c r="W21" s="201">
        <v>0</v>
      </c>
      <c r="X21" s="201">
        <v>0</v>
      </c>
      <c r="Y21" s="201">
        <v>0</v>
      </c>
      <c r="Z21" s="201">
        <v>0</v>
      </c>
      <c r="AA21" s="201">
        <v>0</v>
      </c>
      <c r="AB21" s="201">
        <v>0</v>
      </c>
      <c r="AC21" s="201">
        <v>0</v>
      </c>
      <c r="AD21" s="201">
        <v>0</v>
      </c>
      <c r="AE21" s="201">
        <v>0</v>
      </c>
      <c r="AF21" s="201">
        <v>0</v>
      </c>
      <c r="AG21" s="201">
        <v>0</v>
      </c>
      <c r="AH21" s="201">
        <v>0</v>
      </c>
      <c r="AI21" s="201">
        <v>0</v>
      </c>
      <c r="AJ21" s="201">
        <v>0</v>
      </c>
      <c r="AK21" s="201">
        <v>0</v>
      </c>
      <c r="AL21" s="201">
        <v>0</v>
      </c>
      <c r="AM21" s="201">
        <v>0</v>
      </c>
      <c r="AN21" s="201">
        <v>0</v>
      </c>
      <c r="AO21" s="201">
        <v>0</v>
      </c>
      <c r="AP21" s="201">
        <v>0</v>
      </c>
      <c r="AQ21" s="201">
        <v>0</v>
      </c>
      <c r="AR21" s="201">
        <v>0</v>
      </c>
      <c r="AS21" s="201">
        <v>0</v>
      </c>
      <c r="AT21" s="201">
        <v>0</v>
      </c>
      <c r="AU21" s="201">
        <v>0</v>
      </c>
      <c r="AV21" s="201">
        <v>0</v>
      </c>
      <c r="AW21" s="201">
        <v>0</v>
      </c>
      <c r="AX21" s="201">
        <v>0</v>
      </c>
      <c r="AY21" s="201">
        <v>0</v>
      </c>
      <c r="AZ21" s="201">
        <v>0</v>
      </c>
      <c r="BA21" s="201">
        <v>0</v>
      </c>
      <c r="BB21" s="201">
        <v>0</v>
      </c>
      <c r="BC21" s="201">
        <v>0</v>
      </c>
      <c r="BD21" s="201">
        <v>0</v>
      </c>
      <c r="BE21" s="201">
        <v>0</v>
      </c>
      <c r="BF21" s="201">
        <v>0</v>
      </c>
      <c r="BG21" s="201">
        <v>0</v>
      </c>
      <c r="BH21" s="201">
        <v>0</v>
      </c>
      <c r="BI21" s="201">
        <v>300</v>
      </c>
      <c r="BJ21" s="201">
        <v>50</v>
      </c>
      <c r="BK21" s="201">
        <v>0</v>
      </c>
      <c r="BL21" s="201">
        <v>0</v>
      </c>
      <c r="BM21" s="201">
        <v>0</v>
      </c>
      <c r="BN21" s="201">
        <v>0</v>
      </c>
      <c r="BO21" s="201">
        <v>0</v>
      </c>
      <c r="BP21" s="201">
        <v>0</v>
      </c>
      <c r="BQ21" s="201">
        <v>0</v>
      </c>
      <c r="BR21" s="201">
        <v>0</v>
      </c>
      <c r="BS21" s="201">
        <v>0</v>
      </c>
      <c r="BT21" s="201">
        <v>0</v>
      </c>
      <c r="BU21" s="201">
        <v>300</v>
      </c>
      <c r="BV21" s="201">
        <v>50</v>
      </c>
      <c r="BW21" s="201">
        <v>0</v>
      </c>
      <c r="BX21" s="201">
        <v>0</v>
      </c>
      <c r="BY21" s="201">
        <v>0</v>
      </c>
      <c r="BZ21" s="201">
        <v>0</v>
      </c>
      <c r="CA21" s="201">
        <v>0</v>
      </c>
      <c r="CB21" s="201">
        <v>0</v>
      </c>
      <c r="CC21" s="201">
        <v>0</v>
      </c>
      <c r="CD21" s="201">
        <v>0</v>
      </c>
      <c r="CE21" s="201">
        <v>0</v>
      </c>
      <c r="CF21" s="201">
        <v>0</v>
      </c>
      <c r="CG21" s="201">
        <v>0</v>
      </c>
      <c r="CH21" s="201">
        <v>0</v>
      </c>
      <c r="CI21" s="201">
        <v>0</v>
      </c>
      <c r="CJ21" s="201">
        <v>0</v>
      </c>
      <c r="CK21" s="201">
        <v>0</v>
      </c>
      <c r="CL21" s="201">
        <v>0</v>
      </c>
      <c r="CM21" s="201">
        <v>0</v>
      </c>
      <c r="CN21" s="201">
        <v>0</v>
      </c>
      <c r="CO21" s="201">
        <v>0</v>
      </c>
      <c r="CP21" s="201">
        <v>0</v>
      </c>
      <c r="CQ21" s="201">
        <v>0</v>
      </c>
      <c r="CR21" s="201">
        <v>0</v>
      </c>
      <c r="CS21" s="201">
        <v>0</v>
      </c>
      <c r="CT21" s="201">
        <v>0</v>
      </c>
      <c r="CU21" s="201">
        <v>0</v>
      </c>
      <c r="CV21" s="201">
        <v>0</v>
      </c>
      <c r="CW21" s="201">
        <v>0</v>
      </c>
      <c r="CX21" s="201">
        <v>0</v>
      </c>
      <c r="CY21" s="201">
        <v>0</v>
      </c>
      <c r="CZ21" s="201">
        <v>0</v>
      </c>
      <c r="DA21" s="201">
        <v>0</v>
      </c>
      <c r="DB21" s="201">
        <v>0</v>
      </c>
      <c r="DC21" s="201">
        <v>0</v>
      </c>
      <c r="DD21" s="201">
        <v>0</v>
      </c>
      <c r="DE21" s="201">
        <v>400</v>
      </c>
      <c r="DF21" s="201">
        <v>0</v>
      </c>
      <c r="DG21" s="201">
        <v>0</v>
      </c>
      <c r="DH21" s="201">
        <v>0</v>
      </c>
      <c r="DI21" s="201">
        <f t="shared" si="8"/>
        <v>200</v>
      </c>
      <c r="DJ21" s="201">
        <f t="shared" si="9"/>
        <v>0</v>
      </c>
      <c r="DK21" s="201">
        <v>200</v>
      </c>
      <c r="DL21" s="201">
        <v>0</v>
      </c>
      <c r="DM21" s="201">
        <v>0</v>
      </c>
      <c r="DN21" s="201">
        <v>0</v>
      </c>
      <c r="DO21" s="201">
        <v>0</v>
      </c>
      <c r="DP21" s="201">
        <v>0</v>
      </c>
    </row>
    <row r="22" spans="1:120" s="203" customFormat="1" ht="15.75" customHeight="1">
      <c r="A22" s="200">
        <v>13</v>
      </c>
      <c r="B22" s="43" t="s">
        <v>94</v>
      </c>
      <c r="C22" s="201">
        <f t="shared" si="2"/>
        <v>89389.87199999999</v>
      </c>
      <c r="D22" s="201">
        <f t="shared" si="3"/>
        <v>10152.32</v>
      </c>
      <c r="E22" s="201">
        <f t="shared" si="4"/>
        <v>88257.4</v>
      </c>
      <c r="F22" s="201">
        <f t="shared" si="5"/>
        <v>19690.447</v>
      </c>
      <c r="G22" s="201">
        <f t="shared" si="6"/>
        <v>1132.4719999999998</v>
      </c>
      <c r="H22" s="201">
        <f t="shared" si="7"/>
        <v>-9538.127</v>
      </c>
      <c r="I22" s="201">
        <v>33607.5</v>
      </c>
      <c r="J22" s="201">
        <v>6803.024</v>
      </c>
      <c r="K22" s="201">
        <v>11132.472</v>
      </c>
      <c r="L22" s="201">
        <v>0</v>
      </c>
      <c r="M22" s="201">
        <v>33607.5</v>
      </c>
      <c r="N22" s="201">
        <v>6803.024</v>
      </c>
      <c r="O22" s="201">
        <v>11132.472</v>
      </c>
      <c r="P22" s="201">
        <v>0</v>
      </c>
      <c r="Q22" s="201">
        <v>0</v>
      </c>
      <c r="R22" s="201">
        <v>0</v>
      </c>
      <c r="S22" s="201">
        <v>0</v>
      </c>
      <c r="T22" s="201">
        <v>0</v>
      </c>
      <c r="U22" s="201">
        <v>0</v>
      </c>
      <c r="V22" s="201">
        <v>0</v>
      </c>
      <c r="W22" s="201">
        <v>0</v>
      </c>
      <c r="X22" s="201">
        <v>0</v>
      </c>
      <c r="Y22" s="201">
        <v>0</v>
      </c>
      <c r="Z22" s="201">
        <v>0</v>
      </c>
      <c r="AA22" s="201">
        <v>0</v>
      </c>
      <c r="AB22" s="201">
        <v>0</v>
      </c>
      <c r="AC22" s="201">
        <v>0</v>
      </c>
      <c r="AD22" s="201">
        <v>0</v>
      </c>
      <c r="AE22" s="201">
        <v>-10000</v>
      </c>
      <c r="AF22" s="201">
        <v>-9538.127</v>
      </c>
      <c r="AG22" s="201">
        <v>0</v>
      </c>
      <c r="AH22" s="201">
        <v>0</v>
      </c>
      <c r="AI22" s="201">
        <v>0</v>
      </c>
      <c r="AJ22" s="201">
        <v>0</v>
      </c>
      <c r="AK22" s="201">
        <v>0</v>
      </c>
      <c r="AL22" s="201">
        <v>0</v>
      </c>
      <c r="AM22" s="201">
        <v>0</v>
      </c>
      <c r="AN22" s="201">
        <v>0</v>
      </c>
      <c r="AO22" s="201">
        <v>0</v>
      </c>
      <c r="AP22" s="201">
        <v>0</v>
      </c>
      <c r="AQ22" s="201">
        <v>0</v>
      </c>
      <c r="AR22" s="201">
        <v>0</v>
      </c>
      <c r="AS22" s="201">
        <v>0</v>
      </c>
      <c r="AT22" s="201">
        <v>0</v>
      </c>
      <c r="AU22" s="201">
        <v>-10000</v>
      </c>
      <c r="AV22" s="201">
        <v>-9538.127</v>
      </c>
      <c r="AW22" s="201">
        <v>0</v>
      </c>
      <c r="AX22" s="201">
        <v>0</v>
      </c>
      <c r="AY22" s="201">
        <v>0</v>
      </c>
      <c r="AZ22" s="201">
        <v>0</v>
      </c>
      <c r="BA22" s="201">
        <v>0</v>
      </c>
      <c r="BB22" s="201">
        <v>0</v>
      </c>
      <c r="BC22" s="201">
        <v>0</v>
      </c>
      <c r="BD22" s="201">
        <v>0</v>
      </c>
      <c r="BE22" s="201">
        <v>0</v>
      </c>
      <c r="BF22" s="201">
        <v>0</v>
      </c>
      <c r="BG22" s="201">
        <v>0</v>
      </c>
      <c r="BH22" s="201">
        <v>0</v>
      </c>
      <c r="BI22" s="201">
        <v>11350</v>
      </c>
      <c r="BJ22" s="201">
        <v>2661.2</v>
      </c>
      <c r="BK22" s="201">
        <v>0</v>
      </c>
      <c r="BL22" s="201">
        <v>0</v>
      </c>
      <c r="BM22" s="201">
        <v>0</v>
      </c>
      <c r="BN22" s="201">
        <v>0</v>
      </c>
      <c r="BO22" s="201">
        <v>0</v>
      </c>
      <c r="BP22" s="201">
        <v>0</v>
      </c>
      <c r="BQ22" s="201">
        <v>0</v>
      </c>
      <c r="BR22" s="201">
        <v>0</v>
      </c>
      <c r="BS22" s="201">
        <v>0</v>
      </c>
      <c r="BT22" s="201">
        <v>0</v>
      </c>
      <c r="BU22" s="201">
        <v>8700</v>
      </c>
      <c r="BV22" s="201">
        <v>2046</v>
      </c>
      <c r="BW22" s="201">
        <v>0</v>
      </c>
      <c r="BX22" s="201">
        <v>0</v>
      </c>
      <c r="BY22" s="201">
        <v>0</v>
      </c>
      <c r="BZ22" s="201">
        <v>0</v>
      </c>
      <c r="CA22" s="201">
        <v>0</v>
      </c>
      <c r="CB22" s="201">
        <v>0</v>
      </c>
      <c r="CC22" s="201">
        <v>2650</v>
      </c>
      <c r="CD22" s="201">
        <v>615.2</v>
      </c>
      <c r="CE22" s="201">
        <v>0</v>
      </c>
      <c r="CF22" s="201">
        <v>0</v>
      </c>
      <c r="CG22" s="201">
        <v>300</v>
      </c>
      <c r="CH22" s="201">
        <v>0</v>
      </c>
      <c r="CI22" s="201">
        <v>0</v>
      </c>
      <c r="CJ22" s="201">
        <v>0</v>
      </c>
      <c r="CK22" s="201">
        <v>11756</v>
      </c>
      <c r="CL22" s="201">
        <v>2583.87</v>
      </c>
      <c r="CM22" s="201">
        <v>0</v>
      </c>
      <c r="CN22" s="201">
        <v>0</v>
      </c>
      <c r="CO22" s="201">
        <v>11756</v>
      </c>
      <c r="CP22" s="201">
        <v>2583.87</v>
      </c>
      <c r="CQ22" s="201">
        <v>0</v>
      </c>
      <c r="CR22" s="201">
        <v>0</v>
      </c>
      <c r="CS22" s="201">
        <v>11756</v>
      </c>
      <c r="CT22" s="201">
        <v>2583.87</v>
      </c>
      <c r="CU22" s="201">
        <v>0</v>
      </c>
      <c r="CV22" s="201">
        <v>0</v>
      </c>
      <c r="CW22" s="201">
        <v>25056</v>
      </c>
      <c r="CX22" s="201">
        <v>6799.353</v>
      </c>
      <c r="CY22" s="201">
        <v>0</v>
      </c>
      <c r="CZ22" s="201">
        <v>0</v>
      </c>
      <c r="DA22" s="201">
        <v>25056</v>
      </c>
      <c r="DB22" s="201">
        <v>6799.353</v>
      </c>
      <c r="DC22" s="201">
        <v>0</v>
      </c>
      <c r="DD22" s="201">
        <v>0</v>
      </c>
      <c r="DE22" s="201">
        <v>3300</v>
      </c>
      <c r="DF22" s="201">
        <v>843</v>
      </c>
      <c r="DG22" s="201">
        <v>0</v>
      </c>
      <c r="DH22" s="201">
        <v>0</v>
      </c>
      <c r="DI22" s="201">
        <f t="shared" si="8"/>
        <v>2887.9</v>
      </c>
      <c r="DJ22" s="201">
        <f t="shared" si="9"/>
        <v>0</v>
      </c>
      <c r="DK22" s="201">
        <v>2887.9</v>
      </c>
      <c r="DL22" s="201">
        <v>0</v>
      </c>
      <c r="DM22" s="201">
        <v>0</v>
      </c>
      <c r="DN22" s="201">
        <v>0</v>
      </c>
      <c r="DO22" s="201">
        <v>0</v>
      </c>
      <c r="DP22" s="201">
        <v>0</v>
      </c>
    </row>
    <row r="23" spans="1:120" s="203" customFormat="1" ht="15.75" customHeight="1">
      <c r="A23" s="200">
        <v>14</v>
      </c>
      <c r="B23" s="43" t="s">
        <v>95</v>
      </c>
      <c r="C23" s="201">
        <f t="shared" si="2"/>
        <v>52721.7062</v>
      </c>
      <c r="D23" s="201">
        <f t="shared" si="3"/>
        <v>3564.441599999999</v>
      </c>
      <c r="E23" s="201">
        <f t="shared" si="4"/>
        <v>52278.9</v>
      </c>
      <c r="F23" s="201">
        <f t="shared" si="5"/>
        <v>8413.605599999999</v>
      </c>
      <c r="G23" s="201">
        <f t="shared" si="6"/>
        <v>442.8062</v>
      </c>
      <c r="H23" s="201">
        <f t="shared" si="7"/>
        <v>-4849.164</v>
      </c>
      <c r="I23" s="201">
        <v>27978.9</v>
      </c>
      <c r="J23" s="201">
        <v>4413.6056</v>
      </c>
      <c r="K23" s="201">
        <v>0</v>
      </c>
      <c r="L23" s="201">
        <v>0</v>
      </c>
      <c r="M23" s="201">
        <v>27978.9</v>
      </c>
      <c r="N23" s="201">
        <v>4413.6056</v>
      </c>
      <c r="O23" s="201">
        <v>0</v>
      </c>
      <c r="P23" s="201">
        <v>0</v>
      </c>
      <c r="Q23" s="201">
        <v>0</v>
      </c>
      <c r="R23" s="201">
        <v>0</v>
      </c>
      <c r="S23" s="201">
        <v>0</v>
      </c>
      <c r="T23" s="201">
        <v>0</v>
      </c>
      <c r="U23" s="201">
        <v>0</v>
      </c>
      <c r="V23" s="201">
        <v>0</v>
      </c>
      <c r="W23" s="201">
        <v>0</v>
      </c>
      <c r="X23" s="201">
        <v>0</v>
      </c>
      <c r="Y23" s="201">
        <v>0</v>
      </c>
      <c r="Z23" s="201">
        <v>0</v>
      </c>
      <c r="AA23" s="201">
        <v>0</v>
      </c>
      <c r="AB23" s="201">
        <v>0</v>
      </c>
      <c r="AC23" s="201">
        <v>200</v>
      </c>
      <c r="AD23" s="201">
        <v>0</v>
      </c>
      <c r="AE23" s="201">
        <v>-4000</v>
      </c>
      <c r="AF23" s="201">
        <v>-7971.789</v>
      </c>
      <c r="AG23" s="201">
        <v>0</v>
      </c>
      <c r="AH23" s="201">
        <v>0</v>
      </c>
      <c r="AI23" s="201">
        <v>0</v>
      </c>
      <c r="AJ23" s="201">
        <v>0</v>
      </c>
      <c r="AK23" s="201">
        <v>0</v>
      </c>
      <c r="AL23" s="201">
        <v>0</v>
      </c>
      <c r="AM23" s="201">
        <v>0</v>
      </c>
      <c r="AN23" s="201">
        <v>0</v>
      </c>
      <c r="AO23" s="201">
        <v>200</v>
      </c>
      <c r="AP23" s="201">
        <v>0</v>
      </c>
      <c r="AQ23" s="201">
        <v>2000</v>
      </c>
      <c r="AR23" s="201">
        <v>1400</v>
      </c>
      <c r="AS23" s="201">
        <v>0</v>
      </c>
      <c r="AT23" s="201">
        <v>0</v>
      </c>
      <c r="AU23" s="201">
        <v>-6000</v>
      </c>
      <c r="AV23" s="201">
        <v>-9371.789</v>
      </c>
      <c r="AW23" s="201">
        <v>500</v>
      </c>
      <c r="AX23" s="201">
        <v>100</v>
      </c>
      <c r="AY23" s="201">
        <v>1100</v>
      </c>
      <c r="AZ23" s="201">
        <v>0</v>
      </c>
      <c r="BA23" s="201">
        <v>300</v>
      </c>
      <c r="BB23" s="201">
        <v>100</v>
      </c>
      <c r="BC23" s="201">
        <v>0</v>
      </c>
      <c r="BD23" s="201">
        <v>0</v>
      </c>
      <c r="BE23" s="201">
        <v>0</v>
      </c>
      <c r="BF23" s="201">
        <v>0</v>
      </c>
      <c r="BG23" s="201">
        <v>0</v>
      </c>
      <c r="BH23" s="201">
        <v>0</v>
      </c>
      <c r="BI23" s="201">
        <v>400</v>
      </c>
      <c r="BJ23" s="201">
        <v>0</v>
      </c>
      <c r="BK23" s="201">
        <v>3342.8062</v>
      </c>
      <c r="BL23" s="201">
        <v>3122.625</v>
      </c>
      <c r="BM23" s="201">
        <v>0</v>
      </c>
      <c r="BN23" s="201">
        <v>0</v>
      </c>
      <c r="BO23" s="201">
        <v>0</v>
      </c>
      <c r="BP23" s="201">
        <v>0</v>
      </c>
      <c r="BQ23" s="201">
        <v>0</v>
      </c>
      <c r="BR23" s="201">
        <v>0</v>
      </c>
      <c r="BS23" s="201">
        <v>0</v>
      </c>
      <c r="BT23" s="201">
        <v>0</v>
      </c>
      <c r="BU23" s="201">
        <v>300</v>
      </c>
      <c r="BV23" s="201">
        <v>0</v>
      </c>
      <c r="BW23" s="201">
        <v>2442.8062</v>
      </c>
      <c r="BX23" s="201">
        <v>2222.625</v>
      </c>
      <c r="BY23" s="201">
        <v>100</v>
      </c>
      <c r="BZ23" s="201">
        <v>0</v>
      </c>
      <c r="CA23" s="201">
        <v>900</v>
      </c>
      <c r="CB23" s="201">
        <v>900</v>
      </c>
      <c r="CC23" s="201">
        <v>0</v>
      </c>
      <c r="CD23" s="201">
        <v>0</v>
      </c>
      <c r="CE23" s="201">
        <v>0</v>
      </c>
      <c r="CF23" s="201">
        <v>0</v>
      </c>
      <c r="CG23" s="201">
        <v>0</v>
      </c>
      <c r="CH23" s="201">
        <v>0</v>
      </c>
      <c r="CI23" s="201">
        <v>0</v>
      </c>
      <c r="CJ23" s="201">
        <v>0</v>
      </c>
      <c r="CK23" s="201">
        <v>4400</v>
      </c>
      <c r="CL23" s="201">
        <v>700</v>
      </c>
      <c r="CM23" s="201">
        <v>0</v>
      </c>
      <c r="CN23" s="201">
        <v>0</v>
      </c>
      <c r="CO23" s="201">
        <v>4200</v>
      </c>
      <c r="CP23" s="201">
        <v>700</v>
      </c>
      <c r="CQ23" s="201">
        <v>0</v>
      </c>
      <c r="CR23" s="201">
        <v>0</v>
      </c>
      <c r="CS23" s="201">
        <v>4200</v>
      </c>
      <c r="CT23" s="201">
        <v>700</v>
      </c>
      <c r="CU23" s="201">
        <v>0</v>
      </c>
      <c r="CV23" s="201">
        <v>0</v>
      </c>
      <c r="CW23" s="201">
        <v>16400</v>
      </c>
      <c r="CX23" s="201">
        <v>2760</v>
      </c>
      <c r="CY23" s="201">
        <v>0</v>
      </c>
      <c r="CZ23" s="201">
        <v>0</v>
      </c>
      <c r="DA23" s="201">
        <v>16000</v>
      </c>
      <c r="DB23" s="201">
        <v>2700</v>
      </c>
      <c r="DC23" s="201">
        <v>0</v>
      </c>
      <c r="DD23" s="201">
        <v>0</v>
      </c>
      <c r="DE23" s="201">
        <v>1400</v>
      </c>
      <c r="DF23" s="201">
        <v>440</v>
      </c>
      <c r="DG23" s="201">
        <v>0</v>
      </c>
      <c r="DH23" s="201">
        <v>0</v>
      </c>
      <c r="DI23" s="201">
        <f t="shared" si="8"/>
        <v>1000</v>
      </c>
      <c r="DJ23" s="201">
        <f t="shared" si="9"/>
        <v>0</v>
      </c>
      <c r="DK23" s="201">
        <v>1000</v>
      </c>
      <c r="DL23" s="201">
        <v>0</v>
      </c>
      <c r="DM23" s="201">
        <v>0</v>
      </c>
      <c r="DN23" s="201">
        <v>0</v>
      </c>
      <c r="DO23" s="201">
        <v>0</v>
      </c>
      <c r="DP23" s="201">
        <v>0</v>
      </c>
    </row>
    <row r="24" spans="1:120" s="203" customFormat="1" ht="15.75" customHeight="1">
      <c r="A24" s="200">
        <v>15</v>
      </c>
      <c r="B24" s="43" t="s">
        <v>96</v>
      </c>
      <c r="C24" s="201">
        <f t="shared" si="2"/>
        <v>9427.362799999999</v>
      </c>
      <c r="D24" s="201">
        <f t="shared" si="3"/>
        <v>1501.0287</v>
      </c>
      <c r="E24" s="201">
        <f t="shared" si="4"/>
        <v>8336.3</v>
      </c>
      <c r="F24" s="201">
        <f t="shared" si="5"/>
        <v>1501.0287</v>
      </c>
      <c r="G24" s="201">
        <f t="shared" si="6"/>
        <v>1091.0628</v>
      </c>
      <c r="H24" s="201">
        <f t="shared" si="7"/>
        <v>0</v>
      </c>
      <c r="I24" s="201">
        <v>7966.3</v>
      </c>
      <c r="J24" s="201">
        <v>1501.0287</v>
      </c>
      <c r="K24" s="201">
        <v>0</v>
      </c>
      <c r="L24" s="201">
        <v>0</v>
      </c>
      <c r="M24" s="201">
        <v>7966.3</v>
      </c>
      <c r="N24" s="201">
        <v>1501.0287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201">
        <v>0</v>
      </c>
      <c r="W24" s="201">
        <v>0</v>
      </c>
      <c r="X24" s="201">
        <v>0</v>
      </c>
      <c r="Y24" s="201">
        <v>0</v>
      </c>
      <c r="Z24" s="201">
        <v>0</v>
      </c>
      <c r="AA24" s="201">
        <v>0</v>
      </c>
      <c r="AB24" s="201">
        <v>0</v>
      </c>
      <c r="AC24" s="201">
        <v>0</v>
      </c>
      <c r="AD24" s="201">
        <v>0</v>
      </c>
      <c r="AE24" s="201">
        <v>1091.0628</v>
      </c>
      <c r="AF24" s="201">
        <v>0</v>
      </c>
      <c r="AG24" s="201">
        <v>0</v>
      </c>
      <c r="AH24" s="201">
        <v>0</v>
      </c>
      <c r="AI24" s="201">
        <v>1091.0628</v>
      </c>
      <c r="AJ24" s="201">
        <v>0</v>
      </c>
      <c r="AK24" s="201">
        <v>0</v>
      </c>
      <c r="AL24" s="201">
        <v>0</v>
      </c>
      <c r="AM24" s="201">
        <v>0</v>
      </c>
      <c r="AN24" s="201">
        <v>0</v>
      </c>
      <c r="AO24" s="201">
        <v>0</v>
      </c>
      <c r="AP24" s="201">
        <v>0</v>
      </c>
      <c r="AQ24" s="201">
        <v>0</v>
      </c>
      <c r="AR24" s="201">
        <v>0</v>
      </c>
      <c r="AS24" s="201">
        <v>0</v>
      </c>
      <c r="AT24" s="201">
        <v>0</v>
      </c>
      <c r="AU24" s="201">
        <v>0</v>
      </c>
      <c r="AV24" s="201">
        <v>0</v>
      </c>
      <c r="AW24" s="201">
        <v>0</v>
      </c>
      <c r="AX24" s="201">
        <v>0</v>
      </c>
      <c r="AY24" s="201">
        <v>0</v>
      </c>
      <c r="AZ24" s="201">
        <v>0</v>
      </c>
      <c r="BA24" s="201">
        <v>0</v>
      </c>
      <c r="BB24" s="201">
        <v>0</v>
      </c>
      <c r="BC24" s="201">
        <v>0</v>
      </c>
      <c r="BD24" s="201">
        <v>0</v>
      </c>
      <c r="BE24" s="201">
        <v>0</v>
      </c>
      <c r="BF24" s="201">
        <v>0</v>
      </c>
      <c r="BG24" s="201">
        <v>0</v>
      </c>
      <c r="BH24" s="201">
        <v>0</v>
      </c>
      <c r="BI24" s="201">
        <v>0</v>
      </c>
      <c r="BJ24" s="201">
        <v>0</v>
      </c>
      <c r="BK24" s="201">
        <v>0</v>
      </c>
      <c r="BL24" s="201">
        <v>0</v>
      </c>
      <c r="BM24" s="201">
        <v>0</v>
      </c>
      <c r="BN24" s="201">
        <v>0</v>
      </c>
      <c r="BO24" s="201">
        <v>0</v>
      </c>
      <c r="BP24" s="201">
        <v>0</v>
      </c>
      <c r="BQ24" s="201">
        <v>0</v>
      </c>
      <c r="BR24" s="201">
        <v>0</v>
      </c>
      <c r="BS24" s="201">
        <v>0</v>
      </c>
      <c r="BT24" s="201">
        <v>0</v>
      </c>
      <c r="BU24" s="201">
        <v>0</v>
      </c>
      <c r="BV24" s="201">
        <v>0</v>
      </c>
      <c r="BW24" s="201">
        <v>0</v>
      </c>
      <c r="BX24" s="201">
        <v>0</v>
      </c>
      <c r="BY24" s="201">
        <v>0</v>
      </c>
      <c r="BZ24" s="201">
        <v>0</v>
      </c>
      <c r="CA24" s="201">
        <v>0</v>
      </c>
      <c r="CB24" s="201">
        <v>0</v>
      </c>
      <c r="CC24" s="201">
        <v>0</v>
      </c>
      <c r="CD24" s="201">
        <v>0</v>
      </c>
      <c r="CE24" s="201">
        <v>0</v>
      </c>
      <c r="CF24" s="201">
        <v>0</v>
      </c>
      <c r="CG24" s="201">
        <v>0</v>
      </c>
      <c r="CH24" s="201">
        <v>0</v>
      </c>
      <c r="CI24" s="201">
        <v>0</v>
      </c>
      <c r="CJ24" s="201">
        <v>0</v>
      </c>
      <c r="CK24" s="201">
        <v>0</v>
      </c>
      <c r="CL24" s="201">
        <v>0</v>
      </c>
      <c r="CM24" s="201">
        <v>0</v>
      </c>
      <c r="CN24" s="201">
        <v>0</v>
      </c>
      <c r="CO24" s="201">
        <v>0</v>
      </c>
      <c r="CP24" s="201">
        <v>0</v>
      </c>
      <c r="CQ24" s="201">
        <v>0</v>
      </c>
      <c r="CR24" s="201">
        <v>0</v>
      </c>
      <c r="CS24" s="201">
        <v>0</v>
      </c>
      <c r="CT24" s="201">
        <v>0</v>
      </c>
      <c r="CU24" s="201">
        <v>0</v>
      </c>
      <c r="CV24" s="201">
        <v>0</v>
      </c>
      <c r="CW24" s="201">
        <v>0</v>
      </c>
      <c r="CX24" s="201">
        <v>0</v>
      </c>
      <c r="CY24" s="201">
        <v>0</v>
      </c>
      <c r="CZ24" s="201">
        <v>0</v>
      </c>
      <c r="DA24" s="201">
        <v>0</v>
      </c>
      <c r="DB24" s="201">
        <v>0</v>
      </c>
      <c r="DC24" s="201">
        <v>0</v>
      </c>
      <c r="DD24" s="201">
        <v>0</v>
      </c>
      <c r="DE24" s="201">
        <v>290</v>
      </c>
      <c r="DF24" s="201">
        <v>0</v>
      </c>
      <c r="DG24" s="201">
        <v>0</v>
      </c>
      <c r="DH24" s="201">
        <v>0</v>
      </c>
      <c r="DI24" s="201">
        <f t="shared" si="8"/>
        <v>80</v>
      </c>
      <c r="DJ24" s="201">
        <f t="shared" si="9"/>
        <v>0</v>
      </c>
      <c r="DK24" s="201">
        <v>80</v>
      </c>
      <c r="DL24" s="201">
        <v>0</v>
      </c>
      <c r="DM24" s="201">
        <v>0</v>
      </c>
      <c r="DN24" s="201">
        <v>0</v>
      </c>
      <c r="DO24" s="201">
        <v>0</v>
      </c>
      <c r="DP24" s="201">
        <v>0</v>
      </c>
    </row>
    <row r="25" spans="1:120" s="203" customFormat="1" ht="15.75" customHeight="1">
      <c r="A25" s="200">
        <v>16</v>
      </c>
      <c r="B25" s="43" t="s">
        <v>97</v>
      </c>
      <c r="C25" s="201">
        <f t="shared" si="2"/>
        <v>16280.855099999999</v>
      </c>
      <c r="D25" s="201">
        <f t="shared" si="3"/>
        <v>1982.027</v>
      </c>
      <c r="E25" s="201">
        <f t="shared" si="4"/>
        <v>12969.8</v>
      </c>
      <c r="F25" s="201">
        <f t="shared" si="5"/>
        <v>2192.927</v>
      </c>
      <c r="G25" s="201">
        <f t="shared" si="6"/>
        <v>3311.0551</v>
      </c>
      <c r="H25" s="201">
        <f t="shared" si="7"/>
        <v>-210.89999999999998</v>
      </c>
      <c r="I25" s="201">
        <v>12969.8</v>
      </c>
      <c r="J25" s="201">
        <v>2192.927</v>
      </c>
      <c r="K25" s="201">
        <v>3311.0551</v>
      </c>
      <c r="L25" s="201">
        <v>434</v>
      </c>
      <c r="M25" s="201">
        <v>12969.8</v>
      </c>
      <c r="N25" s="201">
        <v>2192.927</v>
      </c>
      <c r="O25" s="201">
        <v>3311.0551</v>
      </c>
      <c r="P25" s="201">
        <v>434</v>
      </c>
      <c r="Q25" s="201">
        <v>0</v>
      </c>
      <c r="R25" s="201">
        <v>0</v>
      </c>
      <c r="S25" s="201">
        <v>0</v>
      </c>
      <c r="T25" s="201">
        <v>0</v>
      </c>
      <c r="U25" s="201">
        <v>0</v>
      </c>
      <c r="V25" s="201">
        <v>0</v>
      </c>
      <c r="W25" s="201">
        <v>0</v>
      </c>
      <c r="X25" s="201">
        <v>0</v>
      </c>
      <c r="Y25" s="201">
        <v>0</v>
      </c>
      <c r="Z25" s="201">
        <v>0</v>
      </c>
      <c r="AA25" s="201">
        <v>0</v>
      </c>
      <c r="AB25" s="201">
        <v>0</v>
      </c>
      <c r="AC25" s="201">
        <v>0</v>
      </c>
      <c r="AD25" s="201">
        <v>0</v>
      </c>
      <c r="AE25" s="201">
        <v>0</v>
      </c>
      <c r="AF25" s="201">
        <v>-644.9</v>
      </c>
      <c r="AG25" s="201">
        <v>0</v>
      </c>
      <c r="AH25" s="201">
        <v>0</v>
      </c>
      <c r="AI25" s="201">
        <v>0</v>
      </c>
      <c r="AJ25" s="201">
        <v>0</v>
      </c>
      <c r="AK25" s="201">
        <v>0</v>
      </c>
      <c r="AL25" s="201">
        <v>0</v>
      </c>
      <c r="AM25" s="201">
        <v>0</v>
      </c>
      <c r="AN25" s="201">
        <v>0</v>
      </c>
      <c r="AO25" s="201">
        <v>0</v>
      </c>
      <c r="AP25" s="201">
        <v>0</v>
      </c>
      <c r="AQ25" s="201">
        <v>0</v>
      </c>
      <c r="AR25" s="201">
        <v>0</v>
      </c>
      <c r="AS25" s="201">
        <v>0</v>
      </c>
      <c r="AT25" s="201">
        <v>0</v>
      </c>
      <c r="AU25" s="201">
        <v>0</v>
      </c>
      <c r="AV25" s="201">
        <v>-644.9</v>
      </c>
      <c r="AW25" s="201">
        <v>0</v>
      </c>
      <c r="AX25" s="201">
        <v>0</v>
      </c>
      <c r="AY25" s="201">
        <v>0</v>
      </c>
      <c r="AZ25" s="201">
        <v>0</v>
      </c>
      <c r="BA25" s="201">
        <v>0</v>
      </c>
      <c r="BB25" s="201">
        <v>0</v>
      </c>
      <c r="BC25" s="201">
        <v>0</v>
      </c>
      <c r="BD25" s="201">
        <v>0</v>
      </c>
      <c r="BE25" s="201">
        <v>0</v>
      </c>
      <c r="BF25" s="201">
        <v>0</v>
      </c>
      <c r="BG25" s="201">
        <v>0</v>
      </c>
      <c r="BH25" s="201">
        <v>0</v>
      </c>
      <c r="BI25" s="201">
        <v>0</v>
      </c>
      <c r="BJ25" s="201">
        <v>0</v>
      </c>
      <c r="BK25" s="201">
        <v>0</v>
      </c>
      <c r="BL25" s="201">
        <v>0</v>
      </c>
      <c r="BM25" s="201">
        <v>0</v>
      </c>
      <c r="BN25" s="201">
        <v>0</v>
      </c>
      <c r="BO25" s="201">
        <v>0</v>
      </c>
      <c r="BP25" s="201">
        <v>0</v>
      </c>
      <c r="BQ25" s="201">
        <v>0</v>
      </c>
      <c r="BR25" s="201">
        <v>0</v>
      </c>
      <c r="BS25" s="201">
        <v>0</v>
      </c>
      <c r="BT25" s="201">
        <v>0</v>
      </c>
      <c r="BU25" s="201">
        <v>0</v>
      </c>
      <c r="BV25" s="201">
        <v>0</v>
      </c>
      <c r="BW25" s="201">
        <v>0</v>
      </c>
      <c r="BX25" s="201">
        <v>0</v>
      </c>
      <c r="BY25" s="201">
        <v>0</v>
      </c>
      <c r="BZ25" s="201">
        <v>0</v>
      </c>
      <c r="CA25" s="201">
        <v>0</v>
      </c>
      <c r="CB25" s="201">
        <v>0</v>
      </c>
      <c r="CC25" s="201">
        <v>0</v>
      </c>
      <c r="CD25" s="201">
        <v>0</v>
      </c>
      <c r="CE25" s="201">
        <v>0</v>
      </c>
      <c r="CF25" s="201">
        <v>0</v>
      </c>
      <c r="CG25" s="201">
        <v>0</v>
      </c>
      <c r="CH25" s="201">
        <v>0</v>
      </c>
      <c r="CI25" s="201">
        <v>0</v>
      </c>
      <c r="CJ25" s="201">
        <v>0</v>
      </c>
      <c r="CK25" s="201">
        <v>0</v>
      </c>
      <c r="CL25" s="201">
        <v>0</v>
      </c>
      <c r="CM25" s="201">
        <v>0</v>
      </c>
      <c r="CN25" s="201">
        <v>0</v>
      </c>
      <c r="CO25" s="201">
        <v>0</v>
      </c>
      <c r="CP25" s="201">
        <v>0</v>
      </c>
      <c r="CQ25" s="201">
        <v>0</v>
      </c>
      <c r="CR25" s="201">
        <v>0</v>
      </c>
      <c r="CS25" s="201">
        <v>0</v>
      </c>
      <c r="CT25" s="201">
        <v>0</v>
      </c>
      <c r="CU25" s="201">
        <v>0</v>
      </c>
      <c r="CV25" s="201">
        <v>0</v>
      </c>
      <c r="CW25" s="201">
        <v>0</v>
      </c>
      <c r="CX25" s="201">
        <v>0</v>
      </c>
      <c r="CY25" s="201">
        <v>0</v>
      </c>
      <c r="CZ25" s="201">
        <v>0</v>
      </c>
      <c r="DA25" s="201">
        <v>0</v>
      </c>
      <c r="DB25" s="201">
        <v>0</v>
      </c>
      <c r="DC25" s="201">
        <v>0</v>
      </c>
      <c r="DD25" s="201">
        <v>0</v>
      </c>
      <c r="DE25" s="201">
        <v>0</v>
      </c>
      <c r="DF25" s="201">
        <v>0</v>
      </c>
      <c r="DG25" s="201">
        <v>0</v>
      </c>
      <c r="DH25" s="201">
        <v>0</v>
      </c>
      <c r="DI25" s="201">
        <f t="shared" si="8"/>
        <v>0</v>
      </c>
      <c r="DJ25" s="201">
        <f t="shared" si="9"/>
        <v>0</v>
      </c>
      <c r="DK25" s="201">
        <v>0</v>
      </c>
      <c r="DL25" s="201">
        <v>0</v>
      </c>
      <c r="DM25" s="201">
        <v>0</v>
      </c>
      <c r="DN25" s="201">
        <v>0</v>
      </c>
      <c r="DO25" s="201">
        <v>0</v>
      </c>
      <c r="DP25" s="201">
        <v>0</v>
      </c>
    </row>
    <row r="26" spans="1:120" s="203" customFormat="1" ht="15.75" customHeight="1">
      <c r="A26" s="200">
        <v>17</v>
      </c>
      <c r="B26" s="43" t="s">
        <v>98</v>
      </c>
      <c r="C26" s="201">
        <f t="shared" si="2"/>
        <v>8341.5956</v>
      </c>
      <c r="D26" s="201">
        <f t="shared" si="3"/>
        <v>1785.0180999999998</v>
      </c>
      <c r="E26" s="201">
        <f t="shared" si="4"/>
        <v>7551.900000000001</v>
      </c>
      <c r="F26" s="201">
        <f t="shared" si="5"/>
        <v>1195.8681</v>
      </c>
      <c r="G26" s="201">
        <f t="shared" si="6"/>
        <v>789.6956</v>
      </c>
      <c r="H26" s="201">
        <f t="shared" si="7"/>
        <v>589.15</v>
      </c>
      <c r="I26" s="201">
        <v>6753.8</v>
      </c>
      <c r="J26" s="201">
        <v>1100.8681</v>
      </c>
      <c r="K26" s="201">
        <v>789.6956</v>
      </c>
      <c r="L26" s="201">
        <v>589.15</v>
      </c>
      <c r="M26" s="201">
        <v>6753.8</v>
      </c>
      <c r="N26" s="201">
        <v>1100.8681</v>
      </c>
      <c r="O26" s="201">
        <v>789.6956</v>
      </c>
      <c r="P26" s="201">
        <v>589.15</v>
      </c>
      <c r="Q26" s="201">
        <v>0</v>
      </c>
      <c r="R26" s="201">
        <v>0</v>
      </c>
      <c r="S26" s="201">
        <v>0</v>
      </c>
      <c r="T26" s="201">
        <v>0</v>
      </c>
      <c r="U26" s="201">
        <v>0</v>
      </c>
      <c r="V26" s="201">
        <v>0</v>
      </c>
      <c r="W26" s="201">
        <v>0</v>
      </c>
      <c r="X26" s="201">
        <v>0</v>
      </c>
      <c r="Y26" s="201">
        <v>0</v>
      </c>
      <c r="Z26" s="201">
        <v>0</v>
      </c>
      <c r="AA26" s="201">
        <v>0</v>
      </c>
      <c r="AB26" s="201">
        <v>0</v>
      </c>
      <c r="AC26" s="201">
        <v>0</v>
      </c>
      <c r="AD26" s="201">
        <v>0</v>
      </c>
      <c r="AE26" s="201">
        <v>0</v>
      </c>
      <c r="AF26" s="201">
        <v>0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  <c r="AL26" s="201">
        <v>0</v>
      </c>
      <c r="AM26" s="201">
        <v>0</v>
      </c>
      <c r="AN26" s="201">
        <v>0</v>
      </c>
      <c r="AO26" s="201">
        <v>0</v>
      </c>
      <c r="AP26" s="201">
        <v>0</v>
      </c>
      <c r="AQ26" s="201">
        <v>0</v>
      </c>
      <c r="AR26" s="201">
        <v>0</v>
      </c>
      <c r="AS26" s="201">
        <v>0</v>
      </c>
      <c r="AT26" s="201">
        <v>0</v>
      </c>
      <c r="AU26" s="201">
        <v>0</v>
      </c>
      <c r="AV26" s="201">
        <v>0</v>
      </c>
      <c r="AW26" s="201">
        <v>0</v>
      </c>
      <c r="AX26" s="201">
        <v>0</v>
      </c>
      <c r="AY26" s="201">
        <v>0</v>
      </c>
      <c r="AZ26" s="201">
        <v>0</v>
      </c>
      <c r="BA26" s="201">
        <v>0</v>
      </c>
      <c r="BB26" s="201">
        <v>0</v>
      </c>
      <c r="BC26" s="201">
        <v>0</v>
      </c>
      <c r="BD26" s="201">
        <v>0</v>
      </c>
      <c r="BE26" s="201">
        <v>0</v>
      </c>
      <c r="BF26" s="201">
        <v>0</v>
      </c>
      <c r="BG26" s="201">
        <v>0</v>
      </c>
      <c r="BH26" s="201">
        <v>0</v>
      </c>
      <c r="BI26" s="201">
        <v>0</v>
      </c>
      <c r="BJ26" s="201">
        <v>0</v>
      </c>
      <c r="BK26" s="201">
        <v>0</v>
      </c>
      <c r="BL26" s="201">
        <v>0</v>
      </c>
      <c r="BM26" s="201">
        <v>0</v>
      </c>
      <c r="BN26" s="201">
        <v>0</v>
      </c>
      <c r="BO26" s="201">
        <v>0</v>
      </c>
      <c r="BP26" s="201">
        <v>0</v>
      </c>
      <c r="BQ26" s="201">
        <v>0</v>
      </c>
      <c r="BR26" s="201">
        <v>0</v>
      </c>
      <c r="BS26" s="201">
        <v>0</v>
      </c>
      <c r="BT26" s="201">
        <v>0</v>
      </c>
      <c r="BU26" s="201">
        <v>0</v>
      </c>
      <c r="BV26" s="201">
        <v>0</v>
      </c>
      <c r="BW26" s="201">
        <v>0</v>
      </c>
      <c r="BX26" s="201">
        <v>0</v>
      </c>
      <c r="BY26" s="201">
        <v>0</v>
      </c>
      <c r="BZ26" s="201">
        <v>0</v>
      </c>
      <c r="CA26" s="201">
        <v>0</v>
      </c>
      <c r="CB26" s="201">
        <v>0</v>
      </c>
      <c r="CC26" s="201">
        <v>0</v>
      </c>
      <c r="CD26" s="201">
        <v>0</v>
      </c>
      <c r="CE26" s="201">
        <v>0</v>
      </c>
      <c r="CF26" s="201">
        <v>0</v>
      </c>
      <c r="CG26" s="201">
        <v>0</v>
      </c>
      <c r="CH26" s="201">
        <v>0</v>
      </c>
      <c r="CI26" s="201">
        <v>0</v>
      </c>
      <c r="CJ26" s="201">
        <v>0</v>
      </c>
      <c r="CK26" s="201">
        <v>0</v>
      </c>
      <c r="CL26" s="201">
        <v>0</v>
      </c>
      <c r="CM26" s="201">
        <v>0</v>
      </c>
      <c r="CN26" s="201">
        <v>0</v>
      </c>
      <c r="CO26" s="201">
        <v>0</v>
      </c>
      <c r="CP26" s="201">
        <v>0</v>
      </c>
      <c r="CQ26" s="201">
        <v>0</v>
      </c>
      <c r="CR26" s="201">
        <v>0</v>
      </c>
      <c r="CS26" s="201">
        <v>0</v>
      </c>
      <c r="CT26" s="201">
        <v>0</v>
      </c>
      <c r="CU26" s="201">
        <v>0</v>
      </c>
      <c r="CV26" s="201">
        <v>0</v>
      </c>
      <c r="CW26" s="201">
        <v>0</v>
      </c>
      <c r="CX26" s="201">
        <v>0</v>
      </c>
      <c r="CY26" s="201">
        <v>0</v>
      </c>
      <c r="CZ26" s="201">
        <v>0</v>
      </c>
      <c r="DA26" s="201">
        <v>0</v>
      </c>
      <c r="DB26" s="201">
        <v>0</v>
      </c>
      <c r="DC26" s="201">
        <v>0</v>
      </c>
      <c r="DD26" s="201">
        <v>0</v>
      </c>
      <c r="DE26" s="201">
        <v>420.5</v>
      </c>
      <c r="DF26" s="201">
        <v>95</v>
      </c>
      <c r="DG26" s="201">
        <v>0</v>
      </c>
      <c r="DH26" s="201">
        <v>0</v>
      </c>
      <c r="DI26" s="201">
        <f t="shared" si="8"/>
        <v>377.6</v>
      </c>
      <c r="DJ26" s="201">
        <f t="shared" si="9"/>
        <v>0</v>
      </c>
      <c r="DK26" s="201">
        <v>377.6</v>
      </c>
      <c r="DL26" s="201">
        <v>0</v>
      </c>
      <c r="DM26" s="201">
        <v>0</v>
      </c>
      <c r="DN26" s="201">
        <v>0</v>
      </c>
      <c r="DO26" s="201">
        <v>0</v>
      </c>
      <c r="DP26" s="201">
        <v>0</v>
      </c>
    </row>
    <row r="27" spans="1:120" s="203" customFormat="1" ht="15.75" customHeight="1">
      <c r="A27" s="200">
        <v>18</v>
      </c>
      <c r="B27" s="43" t="s">
        <v>99</v>
      </c>
      <c r="C27" s="201">
        <f t="shared" si="2"/>
        <v>26341.095400000002</v>
      </c>
      <c r="D27" s="201">
        <f t="shared" si="3"/>
        <v>1922.2251</v>
      </c>
      <c r="E27" s="201">
        <f t="shared" si="4"/>
        <v>18127.9</v>
      </c>
      <c r="F27" s="201">
        <f t="shared" si="5"/>
        <v>2560.5751</v>
      </c>
      <c r="G27" s="201">
        <f t="shared" si="6"/>
        <v>8213.1954</v>
      </c>
      <c r="H27" s="201">
        <f t="shared" si="7"/>
        <v>-638.35</v>
      </c>
      <c r="I27" s="201">
        <v>16327.9</v>
      </c>
      <c r="J27" s="201">
        <v>2525.5751</v>
      </c>
      <c r="K27" s="201">
        <v>8213.1954</v>
      </c>
      <c r="L27" s="201">
        <v>0</v>
      </c>
      <c r="M27" s="201">
        <v>16327.9</v>
      </c>
      <c r="N27" s="201">
        <v>2525.5751</v>
      </c>
      <c r="O27" s="201">
        <v>8213.1954</v>
      </c>
      <c r="P27" s="201">
        <v>0</v>
      </c>
      <c r="Q27" s="201">
        <v>0</v>
      </c>
      <c r="R27" s="201">
        <v>0</v>
      </c>
      <c r="S27" s="201">
        <v>0</v>
      </c>
      <c r="T27" s="201">
        <v>0</v>
      </c>
      <c r="U27" s="201">
        <v>0</v>
      </c>
      <c r="V27" s="201">
        <v>0</v>
      </c>
      <c r="W27" s="201">
        <v>0</v>
      </c>
      <c r="X27" s="201">
        <v>0</v>
      </c>
      <c r="Y27" s="201">
        <v>0</v>
      </c>
      <c r="Z27" s="201">
        <v>0</v>
      </c>
      <c r="AA27" s="201">
        <v>0</v>
      </c>
      <c r="AB27" s="201">
        <v>0</v>
      </c>
      <c r="AC27" s="201">
        <v>0</v>
      </c>
      <c r="AD27" s="201">
        <v>0</v>
      </c>
      <c r="AE27" s="201">
        <v>0</v>
      </c>
      <c r="AF27" s="201">
        <v>-638.35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  <c r="AL27" s="201">
        <v>0</v>
      </c>
      <c r="AM27" s="201">
        <v>0</v>
      </c>
      <c r="AN27" s="201">
        <v>0</v>
      </c>
      <c r="AO27" s="201">
        <v>0</v>
      </c>
      <c r="AP27" s="201">
        <v>0</v>
      </c>
      <c r="AQ27" s="201">
        <v>0</v>
      </c>
      <c r="AR27" s="201">
        <v>0</v>
      </c>
      <c r="AS27" s="201">
        <v>0</v>
      </c>
      <c r="AT27" s="201">
        <v>0</v>
      </c>
      <c r="AU27" s="201">
        <v>0</v>
      </c>
      <c r="AV27" s="201">
        <v>-638.35</v>
      </c>
      <c r="AW27" s="201">
        <v>800</v>
      </c>
      <c r="AX27" s="201">
        <v>0</v>
      </c>
      <c r="AY27" s="201">
        <v>0</v>
      </c>
      <c r="AZ27" s="201">
        <v>0</v>
      </c>
      <c r="BA27" s="201">
        <v>800</v>
      </c>
      <c r="BB27" s="201">
        <v>0</v>
      </c>
      <c r="BC27" s="201">
        <v>0</v>
      </c>
      <c r="BD27" s="201">
        <v>0</v>
      </c>
      <c r="BE27" s="201">
        <v>0</v>
      </c>
      <c r="BF27" s="201">
        <v>0</v>
      </c>
      <c r="BG27" s="201">
        <v>0</v>
      </c>
      <c r="BH27" s="201">
        <v>0</v>
      </c>
      <c r="BI27" s="201">
        <v>0</v>
      </c>
      <c r="BJ27" s="201">
        <v>0</v>
      </c>
      <c r="BK27" s="201">
        <v>0</v>
      </c>
      <c r="BL27" s="201">
        <v>0</v>
      </c>
      <c r="BM27" s="201">
        <v>0</v>
      </c>
      <c r="BN27" s="201">
        <v>0</v>
      </c>
      <c r="BO27" s="201">
        <v>0</v>
      </c>
      <c r="BP27" s="201">
        <v>0</v>
      </c>
      <c r="BQ27" s="201">
        <v>0</v>
      </c>
      <c r="BR27" s="201">
        <v>0</v>
      </c>
      <c r="BS27" s="201">
        <v>0</v>
      </c>
      <c r="BT27" s="201">
        <v>0</v>
      </c>
      <c r="BU27" s="201">
        <v>0</v>
      </c>
      <c r="BV27" s="201">
        <v>0</v>
      </c>
      <c r="BW27" s="201">
        <v>0</v>
      </c>
      <c r="BX27" s="201">
        <v>0</v>
      </c>
      <c r="BY27" s="201">
        <v>0</v>
      </c>
      <c r="BZ27" s="201">
        <v>0</v>
      </c>
      <c r="CA27" s="201">
        <v>0</v>
      </c>
      <c r="CB27" s="201">
        <v>0</v>
      </c>
      <c r="CC27" s="201">
        <v>0</v>
      </c>
      <c r="CD27" s="201">
        <v>0</v>
      </c>
      <c r="CE27" s="201">
        <v>0</v>
      </c>
      <c r="CF27" s="201">
        <v>0</v>
      </c>
      <c r="CG27" s="201">
        <v>0</v>
      </c>
      <c r="CH27" s="201">
        <v>0</v>
      </c>
      <c r="CI27" s="201">
        <v>0</v>
      </c>
      <c r="CJ27" s="201">
        <v>0</v>
      </c>
      <c r="CK27" s="201">
        <v>0</v>
      </c>
      <c r="CL27" s="201">
        <v>0</v>
      </c>
      <c r="CM27" s="201">
        <v>0</v>
      </c>
      <c r="CN27" s="201">
        <v>0</v>
      </c>
      <c r="CO27" s="201">
        <v>0</v>
      </c>
      <c r="CP27" s="201">
        <v>0</v>
      </c>
      <c r="CQ27" s="201">
        <v>0</v>
      </c>
      <c r="CR27" s="201">
        <v>0</v>
      </c>
      <c r="CS27" s="201">
        <v>0</v>
      </c>
      <c r="CT27" s="201">
        <v>0</v>
      </c>
      <c r="CU27" s="201">
        <v>0</v>
      </c>
      <c r="CV27" s="201">
        <v>0</v>
      </c>
      <c r="CW27" s="201">
        <v>0</v>
      </c>
      <c r="CX27" s="201">
        <v>0</v>
      </c>
      <c r="CY27" s="201">
        <v>0</v>
      </c>
      <c r="CZ27" s="201">
        <v>0</v>
      </c>
      <c r="DA27" s="201">
        <v>0</v>
      </c>
      <c r="DB27" s="201">
        <v>0</v>
      </c>
      <c r="DC27" s="201">
        <v>0</v>
      </c>
      <c r="DD27" s="201">
        <v>0</v>
      </c>
      <c r="DE27" s="201">
        <v>1000</v>
      </c>
      <c r="DF27" s="201">
        <v>35</v>
      </c>
      <c r="DG27" s="201">
        <v>0</v>
      </c>
      <c r="DH27" s="201">
        <v>0</v>
      </c>
      <c r="DI27" s="201">
        <f t="shared" si="8"/>
        <v>0</v>
      </c>
      <c r="DJ27" s="201">
        <f t="shared" si="9"/>
        <v>0</v>
      </c>
      <c r="DK27" s="201">
        <v>0</v>
      </c>
      <c r="DL27" s="201">
        <v>0</v>
      </c>
      <c r="DM27" s="201">
        <v>0</v>
      </c>
      <c r="DN27" s="201">
        <v>0</v>
      </c>
      <c r="DO27" s="201">
        <v>0</v>
      </c>
      <c r="DP27" s="201">
        <v>0</v>
      </c>
    </row>
    <row r="28" spans="1:120" s="203" customFormat="1" ht="15.75" customHeight="1">
      <c r="A28" s="200">
        <v>19</v>
      </c>
      <c r="B28" s="43" t="s">
        <v>100</v>
      </c>
      <c r="C28" s="201">
        <f t="shared" si="2"/>
        <v>46072.5369</v>
      </c>
      <c r="D28" s="201">
        <f t="shared" si="3"/>
        <v>8817.5393</v>
      </c>
      <c r="E28" s="201">
        <f t="shared" si="4"/>
        <v>46072.1</v>
      </c>
      <c r="F28" s="201">
        <f t="shared" si="5"/>
        <v>8836.5393</v>
      </c>
      <c r="G28" s="201">
        <f t="shared" si="6"/>
        <v>0.4369000000001506</v>
      </c>
      <c r="H28" s="201">
        <f t="shared" si="7"/>
        <v>-19</v>
      </c>
      <c r="I28" s="201">
        <v>32472.1</v>
      </c>
      <c r="J28" s="201">
        <v>6726.5393</v>
      </c>
      <c r="K28" s="201">
        <v>3000.4369</v>
      </c>
      <c r="L28" s="201">
        <v>350</v>
      </c>
      <c r="M28" s="201">
        <v>32472.1</v>
      </c>
      <c r="N28" s="201">
        <v>6726.5393</v>
      </c>
      <c r="O28" s="201">
        <v>3000.4369</v>
      </c>
      <c r="P28" s="201">
        <v>350</v>
      </c>
      <c r="Q28" s="201">
        <v>0</v>
      </c>
      <c r="R28" s="201">
        <v>0</v>
      </c>
      <c r="S28" s="201">
        <v>0</v>
      </c>
      <c r="T28" s="201">
        <v>0</v>
      </c>
      <c r="U28" s="201">
        <v>0</v>
      </c>
      <c r="V28" s="201">
        <v>0</v>
      </c>
      <c r="W28" s="201">
        <v>0</v>
      </c>
      <c r="X28" s="201">
        <v>0</v>
      </c>
      <c r="Y28" s="201">
        <v>0</v>
      </c>
      <c r="Z28" s="201">
        <v>0</v>
      </c>
      <c r="AA28" s="201">
        <v>0</v>
      </c>
      <c r="AB28" s="201">
        <v>0</v>
      </c>
      <c r="AC28" s="201">
        <v>0</v>
      </c>
      <c r="AD28" s="201">
        <v>0</v>
      </c>
      <c r="AE28" s="201">
        <v>-3000</v>
      </c>
      <c r="AF28" s="201">
        <v>-369</v>
      </c>
      <c r="AG28" s="201">
        <v>0</v>
      </c>
      <c r="AH28" s="201">
        <v>0</v>
      </c>
      <c r="AI28" s="201">
        <v>0</v>
      </c>
      <c r="AJ28" s="201">
        <v>0</v>
      </c>
      <c r="AK28" s="201">
        <v>0</v>
      </c>
      <c r="AL28" s="201">
        <v>0</v>
      </c>
      <c r="AM28" s="201">
        <v>0</v>
      </c>
      <c r="AN28" s="201">
        <v>0</v>
      </c>
      <c r="AO28" s="201">
        <v>0</v>
      </c>
      <c r="AP28" s="201">
        <v>0</v>
      </c>
      <c r="AQ28" s="201">
        <v>0</v>
      </c>
      <c r="AR28" s="201">
        <v>0</v>
      </c>
      <c r="AS28" s="201">
        <v>0</v>
      </c>
      <c r="AT28" s="201">
        <v>0</v>
      </c>
      <c r="AU28" s="201">
        <v>-3000</v>
      </c>
      <c r="AV28" s="201">
        <v>-369</v>
      </c>
      <c r="AW28" s="201">
        <v>0</v>
      </c>
      <c r="AX28" s="201">
        <v>0</v>
      </c>
      <c r="AY28" s="201">
        <v>0</v>
      </c>
      <c r="AZ28" s="201">
        <v>0</v>
      </c>
      <c r="BA28" s="201">
        <v>0</v>
      </c>
      <c r="BB28" s="201">
        <v>0</v>
      </c>
      <c r="BC28" s="201">
        <v>0</v>
      </c>
      <c r="BD28" s="201">
        <v>0</v>
      </c>
      <c r="BE28" s="201">
        <v>0</v>
      </c>
      <c r="BF28" s="201">
        <v>0</v>
      </c>
      <c r="BG28" s="201">
        <v>0</v>
      </c>
      <c r="BH28" s="201">
        <v>0</v>
      </c>
      <c r="BI28" s="201">
        <v>0</v>
      </c>
      <c r="BJ28" s="201">
        <v>0</v>
      </c>
      <c r="BK28" s="201">
        <v>0</v>
      </c>
      <c r="BL28" s="201">
        <v>0</v>
      </c>
      <c r="BM28" s="201">
        <v>0</v>
      </c>
      <c r="BN28" s="201">
        <v>0</v>
      </c>
      <c r="BO28" s="201">
        <v>0</v>
      </c>
      <c r="BP28" s="201">
        <v>0</v>
      </c>
      <c r="BQ28" s="201">
        <v>0</v>
      </c>
      <c r="BR28" s="201">
        <v>0</v>
      </c>
      <c r="BS28" s="201">
        <v>0</v>
      </c>
      <c r="BT28" s="201">
        <v>0</v>
      </c>
      <c r="BU28" s="201">
        <v>0</v>
      </c>
      <c r="BV28" s="201">
        <v>0</v>
      </c>
      <c r="BW28" s="201">
        <v>0</v>
      </c>
      <c r="BX28" s="201">
        <v>0</v>
      </c>
      <c r="BY28" s="201">
        <v>0</v>
      </c>
      <c r="BZ28" s="201">
        <v>0</v>
      </c>
      <c r="CA28" s="201">
        <v>0</v>
      </c>
      <c r="CB28" s="201">
        <v>0</v>
      </c>
      <c r="CC28" s="201">
        <v>0</v>
      </c>
      <c r="CD28" s="201">
        <v>0</v>
      </c>
      <c r="CE28" s="201">
        <v>0</v>
      </c>
      <c r="CF28" s="201">
        <v>0</v>
      </c>
      <c r="CG28" s="201">
        <v>0</v>
      </c>
      <c r="CH28" s="201">
        <v>0</v>
      </c>
      <c r="CI28" s="201">
        <v>0</v>
      </c>
      <c r="CJ28" s="201">
        <v>0</v>
      </c>
      <c r="CK28" s="201">
        <v>0</v>
      </c>
      <c r="CL28" s="201">
        <v>0</v>
      </c>
      <c r="CM28" s="201">
        <v>0</v>
      </c>
      <c r="CN28" s="201">
        <v>0</v>
      </c>
      <c r="CO28" s="201">
        <v>0</v>
      </c>
      <c r="CP28" s="201">
        <v>0</v>
      </c>
      <c r="CQ28" s="201">
        <v>0</v>
      </c>
      <c r="CR28" s="201">
        <v>0</v>
      </c>
      <c r="CS28" s="201">
        <v>0</v>
      </c>
      <c r="CT28" s="201">
        <v>0</v>
      </c>
      <c r="CU28" s="201">
        <v>0</v>
      </c>
      <c r="CV28" s="201">
        <v>0</v>
      </c>
      <c r="CW28" s="201">
        <v>13000</v>
      </c>
      <c r="CX28" s="201">
        <v>1900</v>
      </c>
      <c r="CY28" s="201">
        <v>0</v>
      </c>
      <c r="CZ28" s="201">
        <v>0</v>
      </c>
      <c r="DA28" s="201">
        <v>13000</v>
      </c>
      <c r="DB28" s="201">
        <v>1900</v>
      </c>
      <c r="DC28" s="201">
        <v>0</v>
      </c>
      <c r="DD28" s="201">
        <v>0</v>
      </c>
      <c r="DE28" s="201">
        <v>600</v>
      </c>
      <c r="DF28" s="201">
        <v>210</v>
      </c>
      <c r="DG28" s="201">
        <v>0</v>
      </c>
      <c r="DH28" s="201">
        <v>0</v>
      </c>
      <c r="DI28" s="201">
        <f t="shared" si="8"/>
        <v>0</v>
      </c>
      <c r="DJ28" s="201">
        <f t="shared" si="9"/>
        <v>0</v>
      </c>
      <c r="DK28" s="201">
        <v>0</v>
      </c>
      <c r="DL28" s="201">
        <v>0</v>
      </c>
      <c r="DM28" s="201">
        <v>0</v>
      </c>
      <c r="DN28" s="201">
        <v>0</v>
      </c>
      <c r="DO28" s="201">
        <v>0</v>
      </c>
      <c r="DP28" s="201">
        <v>0</v>
      </c>
    </row>
    <row r="29" spans="1:120" s="203" customFormat="1" ht="15.75" customHeight="1">
      <c r="A29" s="200">
        <v>20</v>
      </c>
      <c r="B29" s="43" t="s">
        <v>101</v>
      </c>
      <c r="C29" s="201">
        <f t="shared" si="2"/>
        <v>12658.0805</v>
      </c>
      <c r="D29" s="201">
        <f t="shared" si="3"/>
        <v>1763.9368</v>
      </c>
      <c r="E29" s="201">
        <f t="shared" si="4"/>
        <v>12650.7</v>
      </c>
      <c r="F29" s="201">
        <f t="shared" si="5"/>
        <v>1852.6168</v>
      </c>
      <c r="G29" s="201">
        <f t="shared" si="6"/>
        <v>7.3805</v>
      </c>
      <c r="H29" s="201">
        <f t="shared" si="7"/>
        <v>-88.68</v>
      </c>
      <c r="I29" s="201">
        <v>12300.7</v>
      </c>
      <c r="J29" s="201">
        <v>1752.6168</v>
      </c>
      <c r="K29" s="201">
        <v>0</v>
      </c>
      <c r="L29" s="201">
        <v>0</v>
      </c>
      <c r="M29" s="201">
        <v>12300.7</v>
      </c>
      <c r="N29" s="201">
        <v>1752.6168</v>
      </c>
      <c r="O29" s="201">
        <v>0</v>
      </c>
      <c r="P29" s="201">
        <v>0</v>
      </c>
      <c r="Q29" s="201">
        <v>0</v>
      </c>
      <c r="R29" s="201">
        <v>0</v>
      </c>
      <c r="S29" s="201">
        <v>0</v>
      </c>
      <c r="T29" s="201">
        <v>0</v>
      </c>
      <c r="U29" s="201">
        <v>0</v>
      </c>
      <c r="V29" s="201">
        <v>0</v>
      </c>
      <c r="W29" s="201">
        <v>0</v>
      </c>
      <c r="X29" s="201">
        <v>0</v>
      </c>
      <c r="Y29" s="201">
        <v>0</v>
      </c>
      <c r="Z29" s="201">
        <v>0</v>
      </c>
      <c r="AA29" s="201">
        <v>0</v>
      </c>
      <c r="AB29" s="201">
        <v>0</v>
      </c>
      <c r="AC29" s="201">
        <v>0</v>
      </c>
      <c r="AD29" s="201">
        <v>0</v>
      </c>
      <c r="AE29" s="201">
        <v>0</v>
      </c>
      <c r="AF29" s="201">
        <v>-88.68</v>
      </c>
      <c r="AG29" s="201">
        <v>0</v>
      </c>
      <c r="AH29" s="201">
        <v>0</v>
      </c>
      <c r="AI29" s="201">
        <v>0</v>
      </c>
      <c r="AJ29" s="201">
        <v>0</v>
      </c>
      <c r="AK29" s="201">
        <v>0</v>
      </c>
      <c r="AL29" s="201">
        <v>0</v>
      </c>
      <c r="AM29" s="201">
        <v>0</v>
      </c>
      <c r="AN29" s="201">
        <v>0</v>
      </c>
      <c r="AO29" s="201">
        <v>0</v>
      </c>
      <c r="AP29" s="201">
        <v>0</v>
      </c>
      <c r="AQ29" s="201">
        <v>0</v>
      </c>
      <c r="AR29" s="201">
        <v>0</v>
      </c>
      <c r="AS29" s="201">
        <v>0</v>
      </c>
      <c r="AT29" s="201">
        <v>0</v>
      </c>
      <c r="AU29" s="201">
        <v>0</v>
      </c>
      <c r="AV29" s="201">
        <v>-88.68</v>
      </c>
      <c r="AW29" s="201">
        <v>0</v>
      </c>
      <c r="AX29" s="201">
        <v>0</v>
      </c>
      <c r="AY29" s="201">
        <v>0</v>
      </c>
      <c r="AZ29" s="201">
        <v>0</v>
      </c>
      <c r="BA29" s="201">
        <v>0</v>
      </c>
      <c r="BB29" s="201">
        <v>0</v>
      </c>
      <c r="BC29" s="201">
        <v>0</v>
      </c>
      <c r="BD29" s="201">
        <v>0</v>
      </c>
      <c r="BE29" s="201">
        <v>0</v>
      </c>
      <c r="BF29" s="201">
        <v>0</v>
      </c>
      <c r="BG29" s="201">
        <v>0</v>
      </c>
      <c r="BH29" s="201">
        <v>0</v>
      </c>
      <c r="BI29" s="201">
        <v>0</v>
      </c>
      <c r="BJ29" s="201">
        <v>0</v>
      </c>
      <c r="BK29" s="201">
        <v>7.3805</v>
      </c>
      <c r="BL29" s="201">
        <v>0</v>
      </c>
      <c r="BM29" s="201">
        <v>0</v>
      </c>
      <c r="BN29" s="201">
        <v>0</v>
      </c>
      <c r="BO29" s="201">
        <v>0</v>
      </c>
      <c r="BP29" s="201">
        <v>0</v>
      </c>
      <c r="BQ29" s="201">
        <v>0</v>
      </c>
      <c r="BR29" s="201">
        <v>0</v>
      </c>
      <c r="BS29" s="201">
        <v>7.3805</v>
      </c>
      <c r="BT29" s="201">
        <v>0</v>
      </c>
      <c r="BU29" s="201">
        <v>0</v>
      </c>
      <c r="BV29" s="201">
        <v>0</v>
      </c>
      <c r="BW29" s="201">
        <v>0</v>
      </c>
      <c r="BX29" s="201">
        <v>0</v>
      </c>
      <c r="BY29" s="201">
        <v>0</v>
      </c>
      <c r="BZ29" s="201">
        <v>0</v>
      </c>
      <c r="CA29" s="201">
        <v>0</v>
      </c>
      <c r="CB29" s="201">
        <v>0</v>
      </c>
      <c r="CC29" s="201">
        <v>0</v>
      </c>
      <c r="CD29" s="201">
        <v>0</v>
      </c>
      <c r="CE29" s="201">
        <v>0</v>
      </c>
      <c r="CF29" s="201">
        <v>0</v>
      </c>
      <c r="CG29" s="201">
        <v>0</v>
      </c>
      <c r="CH29" s="201">
        <v>0</v>
      </c>
      <c r="CI29" s="201">
        <v>0</v>
      </c>
      <c r="CJ29" s="201">
        <v>0</v>
      </c>
      <c r="CK29" s="201">
        <v>0</v>
      </c>
      <c r="CL29" s="201">
        <v>0</v>
      </c>
      <c r="CM29" s="201">
        <v>0</v>
      </c>
      <c r="CN29" s="201">
        <v>0</v>
      </c>
      <c r="CO29" s="201">
        <v>0</v>
      </c>
      <c r="CP29" s="201">
        <v>0</v>
      </c>
      <c r="CQ29" s="201">
        <v>0</v>
      </c>
      <c r="CR29" s="201">
        <v>0</v>
      </c>
      <c r="CS29" s="201">
        <v>0</v>
      </c>
      <c r="CT29" s="201">
        <v>0</v>
      </c>
      <c r="CU29" s="201">
        <v>0</v>
      </c>
      <c r="CV29" s="201">
        <v>0</v>
      </c>
      <c r="CW29" s="201">
        <v>0</v>
      </c>
      <c r="CX29" s="201">
        <v>0</v>
      </c>
      <c r="CY29" s="201">
        <v>0</v>
      </c>
      <c r="CZ29" s="201">
        <v>0</v>
      </c>
      <c r="DA29" s="201">
        <v>0</v>
      </c>
      <c r="DB29" s="201">
        <v>0</v>
      </c>
      <c r="DC29" s="201">
        <v>0</v>
      </c>
      <c r="DD29" s="201">
        <v>0</v>
      </c>
      <c r="DE29" s="201">
        <v>350</v>
      </c>
      <c r="DF29" s="201">
        <v>100</v>
      </c>
      <c r="DG29" s="201">
        <v>0</v>
      </c>
      <c r="DH29" s="201">
        <v>0</v>
      </c>
      <c r="DI29" s="201">
        <f t="shared" si="8"/>
        <v>0</v>
      </c>
      <c r="DJ29" s="201">
        <f t="shared" si="9"/>
        <v>0</v>
      </c>
      <c r="DK29" s="201">
        <v>0</v>
      </c>
      <c r="DL29" s="201">
        <v>0</v>
      </c>
      <c r="DM29" s="201">
        <v>0</v>
      </c>
      <c r="DN29" s="201">
        <v>0</v>
      </c>
      <c r="DO29" s="201">
        <v>0</v>
      </c>
      <c r="DP29" s="201">
        <v>0</v>
      </c>
    </row>
    <row r="30" spans="1:120" s="203" customFormat="1" ht="15.75" customHeight="1">
      <c r="A30" s="200">
        <v>21</v>
      </c>
      <c r="B30" s="43" t="s">
        <v>102</v>
      </c>
      <c r="C30" s="201">
        <f t="shared" si="2"/>
        <v>10835.412100000001</v>
      </c>
      <c r="D30" s="201">
        <f t="shared" si="3"/>
        <v>1382.6007</v>
      </c>
      <c r="E30" s="201">
        <f t="shared" si="4"/>
        <v>8890.6</v>
      </c>
      <c r="F30" s="201">
        <f t="shared" si="5"/>
        <v>1382.6007</v>
      </c>
      <c r="G30" s="201">
        <f t="shared" si="6"/>
        <v>1944.8121</v>
      </c>
      <c r="H30" s="201">
        <f t="shared" si="7"/>
        <v>0</v>
      </c>
      <c r="I30" s="201">
        <v>8670.6</v>
      </c>
      <c r="J30" s="201">
        <v>1382.6007</v>
      </c>
      <c r="K30" s="201">
        <v>1944.8121</v>
      </c>
      <c r="L30" s="201">
        <v>0</v>
      </c>
      <c r="M30" s="201">
        <v>8670.6</v>
      </c>
      <c r="N30" s="201">
        <v>1382.6007</v>
      </c>
      <c r="O30" s="201">
        <v>1944.8121</v>
      </c>
      <c r="P30" s="201">
        <v>0</v>
      </c>
      <c r="Q30" s="201">
        <v>0</v>
      </c>
      <c r="R30" s="201">
        <v>0</v>
      </c>
      <c r="S30" s="201">
        <v>0</v>
      </c>
      <c r="T30" s="201">
        <v>0</v>
      </c>
      <c r="U30" s="201">
        <v>0</v>
      </c>
      <c r="V30" s="201">
        <v>0</v>
      </c>
      <c r="W30" s="201">
        <v>0</v>
      </c>
      <c r="X30" s="201">
        <v>0</v>
      </c>
      <c r="Y30" s="201">
        <v>0</v>
      </c>
      <c r="Z30" s="201">
        <v>0</v>
      </c>
      <c r="AA30" s="201">
        <v>0</v>
      </c>
      <c r="AB30" s="201">
        <v>0</v>
      </c>
      <c r="AC30" s="201">
        <v>0</v>
      </c>
      <c r="AD30" s="201">
        <v>0</v>
      </c>
      <c r="AE30" s="201">
        <v>0</v>
      </c>
      <c r="AF30" s="201">
        <v>0</v>
      </c>
      <c r="AG30" s="201">
        <v>0</v>
      </c>
      <c r="AH30" s="201">
        <v>0</v>
      </c>
      <c r="AI30" s="201">
        <v>0</v>
      </c>
      <c r="AJ30" s="201">
        <v>0</v>
      </c>
      <c r="AK30" s="201">
        <v>0</v>
      </c>
      <c r="AL30" s="201">
        <v>0</v>
      </c>
      <c r="AM30" s="201">
        <v>0</v>
      </c>
      <c r="AN30" s="201">
        <v>0</v>
      </c>
      <c r="AO30" s="201">
        <v>0</v>
      </c>
      <c r="AP30" s="201">
        <v>0</v>
      </c>
      <c r="AQ30" s="201">
        <v>0</v>
      </c>
      <c r="AR30" s="201">
        <v>0</v>
      </c>
      <c r="AS30" s="201">
        <v>0</v>
      </c>
      <c r="AT30" s="201">
        <v>0</v>
      </c>
      <c r="AU30" s="201">
        <v>0</v>
      </c>
      <c r="AV30" s="201">
        <v>0</v>
      </c>
      <c r="AW30" s="201">
        <v>100</v>
      </c>
      <c r="AX30" s="201">
        <v>0</v>
      </c>
      <c r="AY30" s="201">
        <v>0</v>
      </c>
      <c r="AZ30" s="201">
        <v>0</v>
      </c>
      <c r="BA30" s="201">
        <v>100</v>
      </c>
      <c r="BB30" s="201">
        <v>0</v>
      </c>
      <c r="BC30" s="201">
        <v>0</v>
      </c>
      <c r="BD30" s="201">
        <v>0</v>
      </c>
      <c r="BE30" s="201">
        <v>0</v>
      </c>
      <c r="BF30" s="201">
        <v>0</v>
      </c>
      <c r="BG30" s="201">
        <v>0</v>
      </c>
      <c r="BH30" s="201">
        <v>0</v>
      </c>
      <c r="BI30" s="201">
        <v>0</v>
      </c>
      <c r="BJ30" s="201">
        <v>0</v>
      </c>
      <c r="BK30" s="201">
        <v>0</v>
      </c>
      <c r="BL30" s="201">
        <v>0</v>
      </c>
      <c r="BM30" s="201">
        <v>0</v>
      </c>
      <c r="BN30" s="201">
        <v>0</v>
      </c>
      <c r="BO30" s="201">
        <v>0</v>
      </c>
      <c r="BP30" s="201">
        <v>0</v>
      </c>
      <c r="BQ30" s="201">
        <v>0</v>
      </c>
      <c r="BR30" s="201">
        <v>0</v>
      </c>
      <c r="BS30" s="201">
        <v>0</v>
      </c>
      <c r="BT30" s="201">
        <v>0</v>
      </c>
      <c r="BU30" s="201">
        <v>0</v>
      </c>
      <c r="BV30" s="201">
        <v>0</v>
      </c>
      <c r="BW30" s="201">
        <v>0</v>
      </c>
      <c r="BX30" s="201">
        <v>0</v>
      </c>
      <c r="BY30" s="201">
        <v>0</v>
      </c>
      <c r="BZ30" s="201">
        <v>0</v>
      </c>
      <c r="CA30" s="201">
        <v>0</v>
      </c>
      <c r="CB30" s="201">
        <v>0</v>
      </c>
      <c r="CC30" s="201">
        <v>0</v>
      </c>
      <c r="CD30" s="201">
        <v>0</v>
      </c>
      <c r="CE30" s="201">
        <v>0</v>
      </c>
      <c r="CF30" s="201">
        <v>0</v>
      </c>
      <c r="CG30" s="201">
        <v>0</v>
      </c>
      <c r="CH30" s="201">
        <v>0</v>
      </c>
      <c r="CI30" s="201">
        <v>0</v>
      </c>
      <c r="CJ30" s="201">
        <v>0</v>
      </c>
      <c r="CK30" s="201">
        <v>0</v>
      </c>
      <c r="CL30" s="201">
        <v>0</v>
      </c>
      <c r="CM30" s="201">
        <v>0</v>
      </c>
      <c r="CN30" s="201">
        <v>0</v>
      </c>
      <c r="CO30" s="201">
        <v>0</v>
      </c>
      <c r="CP30" s="201">
        <v>0</v>
      </c>
      <c r="CQ30" s="201">
        <v>0</v>
      </c>
      <c r="CR30" s="201">
        <v>0</v>
      </c>
      <c r="CS30" s="201">
        <v>0</v>
      </c>
      <c r="CT30" s="201">
        <v>0</v>
      </c>
      <c r="CU30" s="201">
        <v>0</v>
      </c>
      <c r="CV30" s="201">
        <v>0</v>
      </c>
      <c r="CW30" s="201">
        <v>0</v>
      </c>
      <c r="CX30" s="201">
        <v>0</v>
      </c>
      <c r="CY30" s="201">
        <v>0</v>
      </c>
      <c r="CZ30" s="201">
        <v>0</v>
      </c>
      <c r="DA30" s="201">
        <v>0</v>
      </c>
      <c r="DB30" s="201">
        <v>0</v>
      </c>
      <c r="DC30" s="201">
        <v>0</v>
      </c>
      <c r="DD30" s="201">
        <v>0</v>
      </c>
      <c r="DE30" s="201">
        <v>120</v>
      </c>
      <c r="DF30" s="201">
        <v>0</v>
      </c>
      <c r="DG30" s="201">
        <v>0</v>
      </c>
      <c r="DH30" s="201">
        <v>0</v>
      </c>
      <c r="DI30" s="201">
        <f t="shared" si="8"/>
        <v>0</v>
      </c>
      <c r="DJ30" s="201">
        <f t="shared" si="9"/>
        <v>0</v>
      </c>
      <c r="DK30" s="201">
        <v>0</v>
      </c>
      <c r="DL30" s="201">
        <v>0</v>
      </c>
      <c r="DM30" s="201">
        <v>0</v>
      </c>
      <c r="DN30" s="201">
        <v>0</v>
      </c>
      <c r="DO30" s="201">
        <v>0</v>
      </c>
      <c r="DP30" s="201">
        <v>0</v>
      </c>
    </row>
    <row r="31" spans="1:120" s="203" customFormat="1" ht="15.75" customHeight="1">
      <c r="A31" s="200">
        <v>22</v>
      </c>
      <c r="B31" s="43" t="s">
        <v>103</v>
      </c>
      <c r="C31" s="201">
        <f t="shared" si="2"/>
        <v>35043.538</v>
      </c>
      <c r="D31" s="201">
        <f t="shared" si="3"/>
        <v>6426.172500000001</v>
      </c>
      <c r="E31" s="201">
        <f t="shared" si="4"/>
        <v>34972.9</v>
      </c>
      <c r="F31" s="201">
        <f t="shared" si="5"/>
        <v>6651.7255000000005</v>
      </c>
      <c r="G31" s="201">
        <f t="shared" si="6"/>
        <v>70.63799999999992</v>
      </c>
      <c r="H31" s="201">
        <f t="shared" si="7"/>
        <v>-225.553</v>
      </c>
      <c r="I31" s="201">
        <v>17332.9</v>
      </c>
      <c r="J31" s="201">
        <v>3019.4585</v>
      </c>
      <c r="K31" s="201">
        <v>70.638</v>
      </c>
      <c r="L31" s="201">
        <v>0</v>
      </c>
      <c r="M31" s="201">
        <v>17332.9</v>
      </c>
      <c r="N31" s="201">
        <v>3019.4585</v>
      </c>
      <c r="O31" s="201">
        <v>70.638</v>
      </c>
      <c r="P31" s="201">
        <v>0</v>
      </c>
      <c r="Q31" s="201">
        <v>0</v>
      </c>
      <c r="R31" s="201">
        <v>0</v>
      </c>
      <c r="S31" s="201">
        <v>0</v>
      </c>
      <c r="T31" s="201">
        <v>0</v>
      </c>
      <c r="U31" s="201">
        <v>0</v>
      </c>
      <c r="V31" s="201">
        <v>0</v>
      </c>
      <c r="W31" s="201">
        <v>0</v>
      </c>
      <c r="X31" s="201">
        <v>0</v>
      </c>
      <c r="Y31" s="201">
        <v>0</v>
      </c>
      <c r="Z31" s="201">
        <v>0</v>
      </c>
      <c r="AA31" s="201">
        <v>0</v>
      </c>
      <c r="AB31" s="201">
        <v>0</v>
      </c>
      <c r="AC31" s="201">
        <v>0</v>
      </c>
      <c r="AD31" s="201">
        <v>0</v>
      </c>
      <c r="AE31" s="201">
        <v>-3500</v>
      </c>
      <c r="AF31" s="201">
        <v>-225.553</v>
      </c>
      <c r="AG31" s="201">
        <v>0</v>
      </c>
      <c r="AH31" s="201">
        <v>0</v>
      </c>
      <c r="AI31" s="201">
        <v>0</v>
      </c>
      <c r="AJ31" s="201">
        <v>0</v>
      </c>
      <c r="AK31" s="201">
        <v>0</v>
      </c>
      <c r="AL31" s="201">
        <v>0</v>
      </c>
      <c r="AM31" s="201">
        <v>0</v>
      </c>
      <c r="AN31" s="201">
        <v>0</v>
      </c>
      <c r="AO31" s="201">
        <v>0</v>
      </c>
      <c r="AP31" s="201">
        <v>0</v>
      </c>
      <c r="AQ31" s="201">
        <v>0</v>
      </c>
      <c r="AR31" s="201">
        <v>0</v>
      </c>
      <c r="AS31" s="201">
        <v>0</v>
      </c>
      <c r="AT31" s="201">
        <v>0</v>
      </c>
      <c r="AU31" s="201">
        <v>-3500</v>
      </c>
      <c r="AV31" s="201">
        <v>-225.553</v>
      </c>
      <c r="AW31" s="201">
        <v>5640</v>
      </c>
      <c r="AX31" s="201">
        <v>1525</v>
      </c>
      <c r="AY31" s="201">
        <v>0</v>
      </c>
      <c r="AZ31" s="201">
        <v>0</v>
      </c>
      <c r="BA31" s="201">
        <v>5640</v>
      </c>
      <c r="BB31" s="201">
        <v>1525</v>
      </c>
      <c r="BC31" s="201">
        <v>0</v>
      </c>
      <c r="BD31" s="201">
        <v>0</v>
      </c>
      <c r="BE31" s="201">
        <v>0</v>
      </c>
      <c r="BF31" s="201">
        <v>0</v>
      </c>
      <c r="BG31" s="201">
        <v>0</v>
      </c>
      <c r="BH31" s="201">
        <v>0</v>
      </c>
      <c r="BI31" s="201">
        <v>2000</v>
      </c>
      <c r="BJ31" s="201">
        <v>281.267</v>
      </c>
      <c r="BK31" s="201">
        <v>3500</v>
      </c>
      <c r="BL31" s="201">
        <v>0</v>
      </c>
      <c r="BM31" s="201">
        <v>0</v>
      </c>
      <c r="BN31" s="201">
        <v>0</v>
      </c>
      <c r="BO31" s="201">
        <v>0</v>
      </c>
      <c r="BP31" s="201">
        <v>0</v>
      </c>
      <c r="BQ31" s="201">
        <v>2000</v>
      </c>
      <c r="BR31" s="201">
        <v>281.267</v>
      </c>
      <c r="BS31" s="201">
        <v>3500</v>
      </c>
      <c r="BT31" s="201">
        <v>0</v>
      </c>
      <c r="BU31" s="201">
        <v>0</v>
      </c>
      <c r="BV31" s="201">
        <v>0</v>
      </c>
      <c r="BW31" s="201">
        <v>0</v>
      </c>
      <c r="BX31" s="201">
        <v>0</v>
      </c>
      <c r="BY31" s="201">
        <v>0</v>
      </c>
      <c r="BZ31" s="201">
        <v>0</v>
      </c>
      <c r="CA31" s="201">
        <v>0</v>
      </c>
      <c r="CB31" s="201">
        <v>0</v>
      </c>
      <c r="CC31" s="201">
        <v>0</v>
      </c>
      <c r="CD31" s="201">
        <v>0</v>
      </c>
      <c r="CE31" s="201">
        <v>0</v>
      </c>
      <c r="CF31" s="201">
        <v>0</v>
      </c>
      <c r="CG31" s="201">
        <v>0</v>
      </c>
      <c r="CH31" s="201">
        <v>0</v>
      </c>
      <c r="CI31" s="201">
        <v>0</v>
      </c>
      <c r="CJ31" s="201">
        <v>0</v>
      </c>
      <c r="CK31" s="201">
        <v>0</v>
      </c>
      <c r="CL31" s="201">
        <v>0</v>
      </c>
      <c r="CM31" s="201">
        <v>0</v>
      </c>
      <c r="CN31" s="201">
        <v>0</v>
      </c>
      <c r="CO31" s="201">
        <v>0</v>
      </c>
      <c r="CP31" s="201">
        <v>0</v>
      </c>
      <c r="CQ31" s="201">
        <v>0</v>
      </c>
      <c r="CR31" s="201">
        <v>0</v>
      </c>
      <c r="CS31" s="201">
        <v>0</v>
      </c>
      <c r="CT31" s="201">
        <v>0</v>
      </c>
      <c r="CU31" s="201">
        <v>0</v>
      </c>
      <c r="CV31" s="201">
        <v>0</v>
      </c>
      <c r="CW31" s="201">
        <v>9000</v>
      </c>
      <c r="CX31" s="201">
        <v>1716</v>
      </c>
      <c r="CY31" s="201">
        <v>0</v>
      </c>
      <c r="CZ31" s="201">
        <v>0</v>
      </c>
      <c r="DA31" s="201">
        <v>9000</v>
      </c>
      <c r="DB31" s="201">
        <v>1716</v>
      </c>
      <c r="DC31" s="201">
        <v>0</v>
      </c>
      <c r="DD31" s="201">
        <v>0</v>
      </c>
      <c r="DE31" s="201">
        <v>500</v>
      </c>
      <c r="DF31" s="201">
        <v>110</v>
      </c>
      <c r="DG31" s="201">
        <v>0</v>
      </c>
      <c r="DH31" s="201">
        <v>0</v>
      </c>
      <c r="DI31" s="201">
        <f t="shared" si="8"/>
        <v>500</v>
      </c>
      <c r="DJ31" s="201">
        <f t="shared" si="9"/>
        <v>0</v>
      </c>
      <c r="DK31" s="201">
        <v>500</v>
      </c>
      <c r="DL31" s="201">
        <v>0</v>
      </c>
      <c r="DM31" s="201">
        <v>0</v>
      </c>
      <c r="DN31" s="201">
        <v>0</v>
      </c>
      <c r="DO31" s="201">
        <v>0</v>
      </c>
      <c r="DP31" s="201">
        <v>0</v>
      </c>
    </row>
    <row r="32" spans="1:120" s="203" customFormat="1" ht="15.75" customHeight="1">
      <c r="A32" s="200">
        <v>23</v>
      </c>
      <c r="B32" s="43" t="s">
        <v>104</v>
      </c>
      <c r="C32" s="201">
        <f t="shared" si="2"/>
        <v>78740.49160000001</v>
      </c>
      <c r="D32" s="201">
        <f t="shared" si="3"/>
        <v>8948.0166</v>
      </c>
      <c r="E32" s="201">
        <f t="shared" si="4"/>
        <v>52807</v>
      </c>
      <c r="F32" s="201">
        <f t="shared" si="5"/>
        <v>8948.0166</v>
      </c>
      <c r="G32" s="201">
        <f t="shared" si="6"/>
        <v>25933.4916</v>
      </c>
      <c r="H32" s="201">
        <f t="shared" si="7"/>
        <v>0</v>
      </c>
      <c r="I32" s="201">
        <v>30866</v>
      </c>
      <c r="J32" s="201">
        <v>5157.7726</v>
      </c>
      <c r="K32" s="201">
        <v>11933.4916</v>
      </c>
      <c r="L32" s="201">
        <v>0</v>
      </c>
      <c r="M32" s="201">
        <v>30266</v>
      </c>
      <c r="N32" s="201">
        <v>5030.5726</v>
      </c>
      <c r="O32" s="201">
        <v>11933.4916</v>
      </c>
      <c r="P32" s="201">
        <v>0</v>
      </c>
      <c r="Q32" s="201">
        <v>600</v>
      </c>
      <c r="R32" s="201">
        <v>127.2</v>
      </c>
      <c r="S32" s="201">
        <v>0</v>
      </c>
      <c r="T32" s="201">
        <v>0</v>
      </c>
      <c r="U32" s="201">
        <v>0</v>
      </c>
      <c r="V32" s="201">
        <v>0</v>
      </c>
      <c r="W32" s="201">
        <v>0</v>
      </c>
      <c r="X32" s="201">
        <v>0</v>
      </c>
      <c r="Y32" s="201">
        <v>0</v>
      </c>
      <c r="Z32" s="201">
        <v>0</v>
      </c>
      <c r="AA32" s="201">
        <v>0</v>
      </c>
      <c r="AB32" s="201">
        <v>0</v>
      </c>
      <c r="AC32" s="201">
        <v>1000</v>
      </c>
      <c r="AD32" s="201">
        <v>0</v>
      </c>
      <c r="AE32" s="201">
        <v>0</v>
      </c>
      <c r="AF32" s="201">
        <v>0</v>
      </c>
      <c r="AG32" s="201">
        <v>0</v>
      </c>
      <c r="AH32" s="201">
        <v>0</v>
      </c>
      <c r="AI32" s="201">
        <v>0</v>
      </c>
      <c r="AJ32" s="201">
        <v>0</v>
      </c>
      <c r="AK32" s="201">
        <v>0</v>
      </c>
      <c r="AL32" s="201">
        <v>0</v>
      </c>
      <c r="AM32" s="201">
        <v>0</v>
      </c>
      <c r="AN32" s="201">
        <v>0</v>
      </c>
      <c r="AO32" s="201">
        <v>1000</v>
      </c>
      <c r="AP32" s="201">
        <v>0</v>
      </c>
      <c r="AQ32" s="201">
        <v>0</v>
      </c>
      <c r="AR32" s="201">
        <v>0</v>
      </c>
      <c r="AS32" s="201">
        <v>0</v>
      </c>
      <c r="AT32" s="201">
        <v>0</v>
      </c>
      <c r="AU32" s="201">
        <v>0</v>
      </c>
      <c r="AV32" s="201">
        <v>0</v>
      </c>
      <c r="AW32" s="201">
        <v>600</v>
      </c>
      <c r="AX32" s="201">
        <v>0</v>
      </c>
      <c r="AY32" s="201">
        <v>0</v>
      </c>
      <c r="AZ32" s="201">
        <v>0</v>
      </c>
      <c r="BA32" s="201">
        <v>600</v>
      </c>
      <c r="BB32" s="201">
        <v>0</v>
      </c>
      <c r="BC32" s="201">
        <v>0</v>
      </c>
      <c r="BD32" s="201">
        <v>0</v>
      </c>
      <c r="BE32" s="201">
        <v>0</v>
      </c>
      <c r="BF32" s="201">
        <v>0</v>
      </c>
      <c r="BG32" s="201">
        <v>0</v>
      </c>
      <c r="BH32" s="201">
        <v>0</v>
      </c>
      <c r="BI32" s="201">
        <v>1370</v>
      </c>
      <c r="BJ32" s="201">
        <v>0</v>
      </c>
      <c r="BK32" s="201">
        <v>14000</v>
      </c>
      <c r="BL32" s="201">
        <v>0</v>
      </c>
      <c r="BM32" s="201">
        <v>0</v>
      </c>
      <c r="BN32" s="201">
        <v>0</v>
      </c>
      <c r="BO32" s="201">
        <v>0</v>
      </c>
      <c r="BP32" s="201">
        <v>0</v>
      </c>
      <c r="BQ32" s="201">
        <v>0</v>
      </c>
      <c r="BR32" s="201">
        <v>0</v>
      </c>
      <c r="BS32" s="201">
        <v>0</v>
      </c>
      <c r="BT32" s="201">
        <v>0</v>
      </c>
      <c r="BU32" s="201">
        <v>1000</v>
      </c>
      <c r="BV32" s="201">
        <v>0</v>
      </c>
      <c r="BW32" s="201">
        <v>14000</v>
      </c>
      <c r="BX32" s="201">
        <v>0</v>
      </c>
      <c r="BY32" s="201">
        <v>370</v>
      </c>
      <c r="BZ32" s="201">
        <v>0</v>
      </c>
      <c r="CA32" s="201">
        <v>0</v>
      </c>
      <c r="CB32" s="201">
        <v>0</v>
      </c>
      <c r="CC32" s="201">
        <v>0</v>
      </c>
      <c r="CD32" s="201">
        <v>0</v>
      </c>
      <c r="CE32" s="201">
        <v>0</v>
      </c>
      <c r="CF32" s="201">
        <v>0</v>
      </c>
      <c r="CG32" s="201">
        <v>0</v>
      </c>
      <c r="CH32" s="201">
        <v>0</v>
      </c>
      <c r="CI32" s="201">
        <v>0</v>
      </c>
      <c r="CJ32" s="201">
        <v>0</v>
      </c>
      <c r="CK32" s="201">
        <v>0</v>
      </c>
      <c r="CL32" s="201">
        <v>0</v>
      </c>
      <c r="CM32" s="201">
        <v>0</v>
      </c>
      <c r="CN32" s="201">
        <v>0</v>
      </c>
      <c r="CO32" s="201">
        <v>0</v>
      </c>
      <c r="CP32" s="201">
        <v>0</v>
      </c>
      <c r="CQ32" s="201">
        <v>0</v>
      </c>
      <c r="CR32" s="201">
        <v>0</v>
      </c>
      <c r="CS32" s="201">
        <v>0</v>
      </c>
      <c r="CT32" s="201">
        <v>0</v>
      </c>
      <c r="CU32" s="201">
        <v>0</v>
      </c>
      <c r="CV32" s="201">
        <v>0</v>
      </c>
      <c r="CW32" s="201">
        <v>15674</v>
      </c>
      <c r="CX32" s="201">
        <v>3790.244</v>
      </c>
      <c r="CY32" s="201">
        <v>0</v>
      </c>
      <c r="CZ32" s="201">
        <v>0</v>
      </c>
      <c r="DA32" s="201">
        <v>15174</v>
      </c>
      <c r="DB32" s="201">
        <v>3790.244</v>
      </c>
      <c r="DC32" s="201">
        <v>0</v>
      </c>
      <c r="DD32" s="201">
        <v>0</v>
      </c>
      <c r="DE32" s="201">
        <v>900</v>
      </c>
      <c r="DF32" s="201">
        <v>0</v>
      </c>
      <c r="DG32" s="201">
        <v>0</v>
      </c>
      <c r="DH32" s="201">
        <v>0</v>
      </c>
      <c r="DI32" s="201">
        <f t="shared" si="8"/>
        <v>2397</v>
      </c>
      <c r="DJ32" s="201">
        <f t="shared" si="9"/>
        <v>0</v>
      </c>
      <c r="DK32" s="201">
        <v>2397</v>
      </c>
      <c r="DL32" s="201">
        <v>0</v>
      </c>
      <c r="DM32" s="201">
        <v>0</v>
      </c>
      <c r="DN32" s="201">
        <v>0</v>
      </c>
      <c r="DO32" s="201">
        <v>0</v>
      </c>
      <c r="DP32" s="201">
        <v>0</v>
      </c>
    </row>
    <row r="33" spans="1:120" s="203" customFormat="1" ht="15.75" customHeight="1">
      <c r="A33" s="200">
        <v>24</v>
      </c>
      <c r="B33" s="43" t="s">
        <v>105</v>
      </c>
      <c r="C33" s="201">
        <f t="shared" si="2"/>
        <v>21733.0729</v>
      </c>
      <c r="D33" s="201">
        <f t="shared" si="3"/>
        <v>4389.395</v>
      </c>
      <c r="E33" s="201">
        <f t="shared" si="4"/>
        <v>20920.7</v>
      </c>
      <c r="F33" s="201">
        <f t="shared" si="5"/>
        <v>4389.395</v>
      </c>
      <c r="G33" s="201">
        <f t="shared" si="6"/>
        <v>812.3729</v>
      </c>
      <c r="H33" s="201">
        <f t="shared" si="7"/>
        <v>0</v>
      </c>
      <c r="I33" s="201">
        <v>18648</v>
      </c>
      <c r="J33" s="201">
        <v>4149.395</v>
      </c>
      <c r="K33" s="201">
        <v>812.3729</v>
      </c>
      <c r="L33" s="201">
        <v>0</v>
      </c>
      <c r="M33" s="201">
        <v>18648</v>
      </c>
      <c r="N33" s="201">
        <v>4149.395</v>
      </c>
      <c r="O33" s="201">
        <v>812.3729</v>
      </c>
      <c r="P33" s="201">
        <v>0</v>
      </c>
      <c r="Q33" s="201">
        <v>0</v>
      </c>
      <c r="R33" s="201">
        <v>0</v>
      </c>
      <c r="S33" s="201">
        <v>0</v>
      </c>
      <c r="T33" s="201">
        <v>0</v>
      </c>
      <c r="U33" s="201">
        <v>0</v>
      </c>
      <c r="V33" s="201">
        <v>0</v>
      </c>
      <c r="W33" s="201">
        <v>0</v>
      </c>
      <c r="X33" s="201">
        <v>0</v>
      </c>
      <c r="Y33" s="201">
        <v>0</v>
      </c>
      <c r="Z33" s="201">
        <v>0</v>
      </c>
      <c r="AA33" s="201">
        <v>0</v>
      </c>
      <c r="AB33" s="201">
        <v>0</v>
      </c>
      <c r="AC33" s="201">
        <v>0</v>
      </c>
      <c r="AD33" s="201">
        <v>0</v>
      </c>
      <c r="AE33" s="201">
        <v>0</v>
      </c>
      <c r="AF33" s="201">
        <v>0</v>
      </c>
      <c r="AG33" s="201">
        <v>0</v>
      </c>
      <c r="AH33" s="201">
        <v>0</v>
      </c>
      <c r="AI33" s="201">
        <v>0</v>
      </c>
      <c r="AJ33" s="201">
        <v>0</v>
      </c>
      <c r="AK33" s="201">
        <v>0</v>
      </c>
      <c r="AL33" s="201">
        <v>0</v>
      </c>
      <c r="AM33" s="201">
        <v>0</v>
      </c>
      <c r="AN33" s="201">
        <v>0</v>
      </c>
      <c r="AO33" s="201">
        <v>0</v>
      </c>
      <c r="AP33" s="201">
        <v>0</v>
      </c>
      <c r="AQ33" s="201">
        <v>0</v>
      </c>
      <c r="AR33" s="201">
        <v>0</v>
      </c>
      <c r="AS33" s="201">
        <v>0</v>
      </c>
      <c r="AT33" s="201">
        <v>0</v>
      </c>
      <c r="AU33" s="201">
        <v>0</v>
      </c>
      <c r="AV33" s="201">
        <v>0</v>
      </c>
      <c r="AW33" s="201">
        <v>1422.7</v>
      </c>
      <c r="AX33" s="201">
        <v>0</v>
      </c>
      <c r="AY33" s="201">
        <v>0</v>
      </c>
      <c r="AZ33" s="201">
        <v>0</v>
      </c>
      <c r="BA33" s="201">
        <v>1422.7</v>
      </c>
      <c r="BB33" s="201">
        <v>0</v>
      </c>
      <c r="BC33" s="201">
        <v>0</v>
      </c>
      <c r="BD33" s="201">
        <v>0</v>
      </c>
      <c r="BE33" s="201">
        <v>0</v>
      </c>
      <c r="BF33" s="201">
        <v>0</v>
      </c>
      <c r="BG33" s="201">
        <v>0</v>
      </c>
      <c r="BH33" s="201">
        <v>0</v>
      </c>
      <c r="BI33" s="201">
        <v>0</v>
      </c>
      <c r="BJ33" s="201">
        <v>0</v>
      </c>
      <c r="BK33" s="201">
        <v>0</v>
      </c>
      <c r="BL33" s="201">
        <v>0</v>
      </c>
      <c r="BM33" s="201">
        <v>0</v>
      </c>
      <c r="BN33" s="201">
        <v>0</v>
      </c>
      <c r="BO33" s="201">
        <v>0</v>
      </c>
      <c r="BP33" s="201">
        <v>0</v>
      </c>
      <c r="BQ33" s="201">
        <v>0</v>
      </c>
      <c r="BR33" s="201">
        <v>0</v>
      </c>
      <c r="BS33" s="201">
        <v>0</v>
      </c>
      <c r="BT33" s="201">
        <v>0</v>
      </c>
      <c r="BU33" s="201">
        <v>0</v>
      </c>
      <c r="BV33" s="201">
        <v>0</v>
      </c>
      <c r="BW33" s="201">
        <v>0</v>
      </c>
      <c r="BX33" s="201">
        <v>0</v>
      </c>
      <c r="BY33" s="201">
        <v>0</v>
      </c>
      <c r="BZ33" s="201">
        <v>0</v>
      </c>
      <c r="CA33" s="201">
        <v>0</v>
      </c>
      <c r="CB33" s="201">
        <v>0</v>
      </c>
      <c r="CC33" s="201">
        <v>0</v>
      </c>
      <c r="CD33" s="201">
        <v>0</v>
      </c>
      <c r="CE33" s="201">
        <v>0</v>
      </c>
      <c r="CF33" s="201">
        <v>0</v>
      </c>
      <c r="CG33" s="201">
        <v>0</v>
      </c>
      <c r="CH33" s="201">
        <v>0</v>
      </c>
      <c r="CI33" s="201">
        <v>0</v>
      </c>
      <c r="CJ33" s="201">
        <v>0</v>
      </c>
      <c r="CK33" s="201">
        <v>0</v>
      </c>
      <c r="CL33" s="201">
        <v>0</v>
      </c>
      <c r="CM33" s="201">
        <v>0</v>
      </c>
      <c r="CN33" s="201">
        <v>0</v>
      </c>
      <c r="CO33" s="201">
        <v>0</v>
      </c>
      <c r="CP33" s="201">
        <v>0</v>
      </c>
      <c r="CQ33" s="201">
        <v>0</v>
      </c>
      <c r="CR33" s="201">
        <v>0</v>
      </c>
      <c r="CS33" s="201">
        <v>0</v>
      </c>
      <c r="CT33" s="201">
        <v>0</v>
      </c>
      <c r="CU33" s="201">
        <v>0</v>
      </c>
      <c r="CV33" s="201">
        <v>0</v>
      </c>
      <c r="CW33" s="201">
        <v>0</v>
      </c>
      <c r="CX33" s="201">
        <v>0</v>
      </c>
      <c r="CY33" s="201">
        <v>0</v>
      </c>
      <c r="CZ33" s="201">
        <v>0</v>
      </c>
      <c r="DA33" s="201">
        <v>0</v>
      </c>
      <c r="DB33" s="201">
        <v>0</v>
      </c>
      <c r="DC33" s="201">
        <v>0</v>
      </c>
      <c r="DD33" s="201">
        <v>0</v>
      </c>
      <c r="DE33" s="201">
        <v>850</v>
      </c>
      <c r="DF33" s="201">
        <v>240</v>
      </c>
      <c r="DG33" s="201">
        <v>0</v>
      </c>
      <c r="DH33" s="201">
        <v>0</v>
      </c>
      <c r="DI33" s="201">
        <f t="shared" si="8"/>
        <v>0</v>
      </c>
      <c r="DJ33" s="201">
        <f t="shared" si="9"/>
        <v>0</v>
      </c>
      <c r="DK33" s="201">
        <v>0</v>
      </c>
      <c r="DL33" s="201">
        <v>0</v>
      </c>
      <c r="DM33" s="201">
        <v>0</v>
      </c>
      <c r="DN33" s="201">
        <v>0</v>
      </c>
      <c r="DO33" s="201">
        <v>0</v>
      </c>
      <c r="DP33" s="201">
        <v>0</v>
      </c>
    </row>
    <row r="34" spans="1:120" s="203" customFormat="1" ht="15.75" customHeight="1">
      <c r="A34" s="206" t="s">
        <v>81</v>
      </c>
      <c r="B34" s="207"/>
      <c r="C34" s="201">
        <f>SUM(C10:C33)</f>
        <v>4489361.599200001</v>
      </c>
      <c r="D34" s="201">
        <f aca="true" t="shared" si="10" ref="D34:BO34">SUM(D10:D33)</f>
        <v>675261.5974999999</v>
      </c>
      <c r="E34" s="201">
        <f t="shared" si="10"/>
        <v>3863962.6014000005</v>
      </c>
      <c r="F34" s="201">
        <f t="shared" si="10"/>
        <v>712219.7434999996</v>
      </c>
      <c r="G34" s="201">
        <f t="shared" si="10"/>
        <v>625398.9977999998</v>
      </c>
      <c r="H34" s="201">
        <f t="shared" si="10"/>
        <v>-36958.146</v>
      </c>
      <c r="I34" s="201">
        <f t="shared" si="10"/>
        <v>1286433.89</v>
      </c>
      <c r="J34" s="201">
        <f t="shared" si="10"/>
        <v>251184.37589999996</v>
      </c>
      <c r="K34" s="201">
        <f t="shared" si="10"/>
        <v>190138.9414</v>
      </c>
      <c r="L34" s="201">
        <f t="shared" si="10"/>
        <v>21514.544</v>
      </c>
      <c r="M34" s="201">
        <f t="shared" si="10"/>
        <v>1201619.5019999999</v>
      </c>
      <c r="N34" s="201">
        <f t="shared" si="10"/>
        <v>231358.5278</v>
      </c>
      <c r="O34" s="201">
        <f t="shared" si="10"/>
        <v>120608.9414</v>
      </c>
      <c r="P34" s="201">
        <f t="shared" si="10"/>
        <v>6750.174</v>
      </c>
      <c r="Q34" s="201">
        <f t="shared" si="10"/>
        <v>67701.08799999999</v>
      </c>
      <c r="R34" s="201">
        <f t="shared" si="10"/>
        <v>18721.865</v>
      </c>
      <c r="S34" s="201">
        <f t="shared" si="10"/>
        <v>69530</v>
      </c>
      <c r="T34" s="201">
        <f t="shared" si="10"/>
        <v>14764.369999999999</v>
      </c>
      <c r="U34" s="201">
        <f t="shared" si="10"/>
        <v>2940</v>
      </c>
      <c r="V34" s="201">
        <f t="shared" si="10"/>
        <v>110</v>
      </c>
      <c r="W34" s="201">
        <f t="shared" si="10"/>
        <v>0</v>
      </c>
      <c r="X34" s="201">
        <f t="shared" si="10"/>
        <v>0</v>
      </c>
      <c r="Y34" s="201">
        <f t="shared" si="10"/>
        <v>0</v>
      </c>
      <c r="Z34" s="201">
        <f t="shared" si="10"/>
        <v>0</v>
      </c>
      <c r="AA34" s="201">
        <f t="shared" si="10"/>
        <v>0</v>
      </c>
      <c r="AB34" s="201">
        <f t="shared" si="10"/>
        <v>0</v>
      </c>
      <c r="AC34" s="201">
        <f t="shared" si="10"/>
        <v>79661.1</v>
      </c>
      <c r="AD34" s="201">
        <f t="shared" si="10"/>
        <v>12374.862</v>
      </c>
      <c r="AE34" s="201">
        <f t="shared" si="10"/>
        <v>133612.89030000003</v>
      </c>
      <c r="AF34" s="201">
        <f t="shared" si="10"/>
        <v>-67319.815</v>
      </c>
      <c r="AG34" s="201">
        <f t="shared" si="10"/>
        <v>15231.1</v>
      </c>
      <c r="AH34" s="201">
        <f t="shared" si="10"/>
        <v>4784.806</v>
      </c>
      <c r="AI34" s="201">
        <f t="shared" si="10"/>
        <v>3031.0627999999997</v>
      </c>
      <c r="AJ34" s="201">
        <f t="shared" si="10"/>
        <v>133.118</v>
      </c>
      <c r="AK34" s="201">
        <f t="shared" si="10"/>
        <v>0</v>
      </c>
      <c r="AL34" s="201">
        <f t="shared" si="10"/>
        <v>0</v>
      </c>
      <c r="AM34" s="201">
        <f t="shared" si="10"/>
        <v>0</v>
      </c>
      <c r="AN34" s="201">
        <f t="shared" si="10"/>
        <v>0</v>
      </c>
      <c r="AO34" s="201">
        <f t="shared" si="10"/>
        <v>56030</v>
      </c>
      <c r="AP34" s="201">
        <f t="shared" si="10"/>
        <v>7590.056</v>
      </c>
      <c r="AQ34" s="201">
        <f t="shared" si="10"/>
        <v>203866.12180000002</v>
      </c>
      <c r="AR34" s="201">
        <f t="shared" si="10"/>
        <v>3825.025</v>
      </c>
      <c r="AS34" s="201">
        <f t="shared" si="10"/>
        <v>0</v>
      </c>
      <c r="AT34" s="201">
        <f t="shared" si="10"/>
        <v>0</v>
      </c>
      <c r="AU34" s="201">
        <f t="shared" si="10"/>
        <v>-83784.29430000001</v>
      </c>
      <c r="AV34" s="201">
        <f t="shared" si="10"/>
        <v>-71277.958</v>
      </c>
      <c r="AW34" s="201">
        <f t="shared" si="10"/>
        <v>575297.7779999999</v>
      </c>
      <c r="AX34" s="201">
        <f t="shared" si="10"/>
        <v>98233.80900000001</v>
      </c>
      <c r="AY34" s="201">
        <f t="shared" si="10"/>
        <v>1100</v>
      </c>
      <c r="AZ34" s="201">
        <f t="shared" si="10"/>
        <v>0</v>
      </c>
      <c r="BA34" s="201">
        <f t="shared" si="10"/>
        <v>574097.7779999999</v>
      </c>
      <c r="BB34" s="201">
        <f t="shared" si="10"/>
        <v>98233.80900000001</v>
      </c>
      <c r="BC34" s="201">
        <f t="shared" si="10"/>
        <v>0</v>
      </c>
      <c r="BD34" s="201">
        <f t="shared" si="10"/>
        <v>0</v>
      </c>
      <c r="BE34" s="201">
        <f t="shared" si="10"/>
        <v>1000</v>
      </c>
      <c r="BF34" s="201">
        <f t="shared" si="10"/>
        <v>0</v>
      </c>
      <c r="BG34" s="201">
        <f t="shared" si="10"/>
        <v>0</v>
      </c>
      <c r="BH34" s="201">
        <f t="shared" si="10"/>
        <v>0</v>
      </c>
      <c r="BI34" s="201">
        <f t="shared" si="10"/>
        <v>153163.2334</v>
      </c>
      <c r="BJ34" s="201">
        <f t="shared" si="10"/>
        <v>31323.864100000003</v>
      </c>
      <c r="BK34" s="201">
        <f t="shared" si="10"/>
        <v>164800.22449999998</v>
      </c>
      <c r="BL34" s="201">
        <f t="shared" si="10"/>
        <v>6872.125</v>
      </c>
      <c r="BM34" s="201">
        <f t="shared" si="10"/>
        <v>0</v>
      </c>
      <c r="BN34" s="201">
        <f t="shared" si="10"/>
        <v>0</v>
      </c>
      <c r="BO34" s="201">
        <f t="shared" si="10"/>
        <v>47008</v>
      </c>
      <c r="BP34" s="201">
        <f aca="true" t="shared" si="11" ref="BP34:DP34">SUM(BP10:BP33)</f>
        <v>504</v>
      </c>
      <c r="BQ34" s="201">
        <f t="shared" si="11"/>
        <v>6600</v>
      </c>
      <c r="BR34" s="201">
        <f t="shared" si="11"/>
        <v>634.127</v>
      </c>
      <c r="BS34" s="201">
        <f t="shared" si="11"/>
        <v>13434.3475</v>
      </c>
      <c r="BT34" s="201">
        <f t="shared" si="11"/>
        <v>883</v>
      </c>
      <c r="BU34" s="201">
        <f t="shared" si="11"/>
        <v>33011</v>
      </c>
      <c r="BV34" s="201">
        <f t="shared" si="11"/>
        <v>4074.1711999999998</v>
      </c>
      <c r="BW34" s="201">
        <f t="shared" si="11"/>
        <v>29478.7062</v>
      </c>
      <c r="BX34" s="201">
        <f t="shared" si="11"/>
        <v>3110.625</v>
      </c>
      <c r="BY34" s="201">
        <f t="shared" si="11"/>
        <v>91926.23339999998</v>
      </c>
      <c r="BZ34" s="201">
        <f t="shared" si="11"/>
        <v>22406.1459</v>
      </c>
      <c r="CA34" s="201">
        <f t="shared" si="11"/>
        <v>59879.1708</v>
      </c>
      <c r="CB34" s="201">
        <f t="shared" si="11"/>
        <v>1374.5</v>
      </c>
      <c r="CC34" s="201">
        <f t="shared" si="11"/>
        <v>21626</v>
      </c>
      <c r="CD34" s="201">
        <f t="shared" si="11"/>
        <v>4209.42</v>
      </c>
      <c r="CE34" s="201">
        <f t="shared" si="11"/>
        <v>15000</v>
      </c>
      <c r="CF34" s="201">
        <f t="shared" si="11"/>
        <v>1000</v>
      </c>
      <c r="CG34" s="201">
        <f t="shared" si="11"/>
        <v>300</v>
      </c>
      <c r="CH34" s="201">
        <f t="shared" si="11"/>
        <v>0</v>
      </c>
      <c r="CI34" s="201">
        <f t="shared" si="11"/>
        <v>0</v>
      </c>
      <c r="CJ34" s="201">
        <f t="shared" si="11"/>
        <v>0</v>
      </c>
      <c r="CK34" s="201">
        <f t="shared" si="11"/>
        <v>262448</v>
      </c>
      <c r="CL34" s="201">
        <f t="shared" si="11"/>
        <v>50345.5728</v>
      </c>
      <c r="CM34" s="201">
        <f t="shared" si="11"/>
        <v>11300</v>
      </c>
      <c r="CN34" s="201">
        <f t="shared" si="11"/>
        <v>488</v>
      </c>
      <c r="CO34" s="201">
        <f t="shared" si="11"/>
        <v>259806</v>
      </c>
      <c r="CP34" s="201">
        <f t="shared" si="11"/>
        <v>49888.5768</v>
      </c>
      <c r="CQ34" s="201">
        <f t="shared" si="11"/>
        <v>11300</v>
      </c>
      <c r="CR34" s="201">
        <f t="shared" si="11"/>
        <v>488</v>
      </c>
      <c r="CS34" s="201">
        <f t="shared" si="11"/>
        <v>156450</v>
      </c>
      <c r="CT34" s="201">
        <f t="shared" si="11"/>
        <v>30206.961799999997</v>
      </c>
      <c r="CU34" s="201">
        <f t="shared" si="11"/>
        <v>11300</v>
      </c>
      <c r="CV34" s="201">
        <f t="shared" si="11"/>
        <v>488</v>
      </c>
      <c r="CW34" s="201">
        <f t="shared" si="11"/>
        <v>1309027.2</v>
      </c>
      <c r="CX34" s="201">
        <f t="shared" si="11"/>
        <v>252544.25970000002</v>
      </c>
      <c r="CY34" s="201">
        <f t="shared" si="11"/>
        <v>112370</v>
      </c>
      <c r="CZ34" s="201">
        <f t="shared" si="11"/>
        <v>1487</v>
      </c>
      <c r="DA34" s="201">
        <f t="shared" si="11"/>
        <v>909047.1</v>
      </c>
      <c r="DB34" s="201">
        <f t="shared" si="11"/>
        <v>169610.279</v>
      </c>
      <c r="DC34" s="201">
        <f t="shared" si="11"/>
        <v>101220</v>
      </c>
      <c r="DD34" s="201">
        <f t="shared" si="11"/>
        <v>1187</v>
      </c>
      <c r="DE34" s="201">
        <f t="shared" si="11"/>
        <v>70328.1</v>
      </c>
      <c r="DF34" s="201">
        <f t="shared" si="11"/>
        <v>16103</v>
      </c>
      <c r="DG34" s="201">
        <f t="shared" si="11"/>
        <v>0</v>
      </c>
      <c r="DH34" s="201">
        <f t="shared" si="11"/>
        <v>0</v>
      </c>
      <c r="DI34" s="201">
        <f t="shared" si="11"/>
        <v>136440.2416</v>
      </c>
      <c r="DJ34" s="201">
        <f t="shared" si="11"/>
        <v>0</v>
      </c>
      <c r="DK34" s="201">
        <f t="shared" si="11"/>
        <v>124363.29999999999</v>
      </c>
      <c r="DL34" s="201">
        <f t="shared" si="11"/>
        <v>0</v>
      </c>
      <c r="DM34" s="201">
        <f t="shared" si="11"/>
        <v>12076.9416</v>
      </c>
      <c r="DN34" s="201">
        <f t="shared" si="11"/>
        <v>0</v>
      </c>
      <c r="DO34" s="201">
        <f t="shared" si="11"/>
        <v>0</v>
      </c>
      <c r="DP34" s="201">
        <f t="shared" si="11"/>
        <v>0</v>
      </c>
    </row>
    <row r="35" spans="3:120" s="203" customFormat="1" ht="15.75" customHeight="1"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</row>
    <row r="36" spans="3:120" s="203" customFormat="1" ht="15.75" customHeight="1"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</row>
    <row r="37" spans="3:120" s="203" customFormat="1" ht="15.75" customHeight="1"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</row>
    <row r="38" spans="3:120" s="203" customFormat="1" ht="15.75" customHeight="1"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</row>
    <row r="39" spans="3:120" s="203" customFormat="1" ht="15.75" customHeight="1"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</row>
    <row r="40" spans="3:120" s="170" customFormat="1" ht="14.25" customHeight="1"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</row>
    <row r="41" spans="3:120" s="170" customFormat="1" ht="14.25" customHeight="1"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</row>
    <row r="42" spans="3:120" s="170" customFormat="1" ht="14.25" customHeight="1"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</row>
    <row r="43" spans="3:120" s="170" customFormat="1" ht="14.25" customHeight="1"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</row>
    <row r="44" spans="3:120" s="170" customFormat="1" ht="14.25" customHeight="1"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</row>
    <row r="45" spans="3:120" s="170" customFormat="1" ht="14.25" customHeight="1"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</row>
    <row r="46" spans="3:120" s="170" customFormat="1" ht="14.25" customHeight="1"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</row>
    <row r="47" spans="3:120" s="170" customFormat="1" ht="14.25" customHeight="1"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</row>
    <row r="48" spans="3:120" s="170" customFormat="1" ht="14.25" customHeight="1"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</row>
    <row r="49" spans="3:120" s="170" customFormat="1" ht="14.25" customHeight="1"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</row>
    <row r="50" spans="3:120" s="170" customFormat="1" ht="14.25" customHeight="1"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/>
      <c r="DJ50" s="205"/>
      <c r="DK50" s="205"/>
      <c r="DL50" s="205"/>
      <c r="DM50" s="205"/>
      <c r="DN50" s="205"/>
      <c r="DO50" s="205"/>
      <c r="DP50" s="205"/>
    </row>
    <row r="51" spans="3:120" s="170" customFormat="1" ht="14.25" customHeight="1"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/>
      <c r="DJ51" s="205"/>
      <c r="DK51" s="205"/>
      <c r="DL51" s="205"/>
      <c r="DM51" s="205"/>
      <c r="DN51" s="205"/>
      <c r="DO51" s="205"/>
      <c r="DP51" s="205"/>
    </row>
    <row r="52" spans="3:120" s="170" customFormat="1" ht="14.25" customHeight="1"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</row>
    <row r="53" spans="3:120" s="170" customFormat="1" ht="14.25" customHeight="1"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</row>
    <row r="54" spans="3:120" s="170" customFormat="1" ht="14.25" customHeight="1"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</row>
    <row r="55" spans="3:120" s="170" customFormat="1" ht="14.25" customHeight="1"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</row>
    <row r="56" spans="3:120" s="170" customFormat="1" ht="14.25" customHeight="1"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</row>
    <row r="57" spans="3:120" s="170" customFormat="1" ht="14.25" customHeight="1"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</row>
    <row r="58" spans="3:120" s="170" customFormat="1" ht="14.25" customHeight="1"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</row>
    <row r="59" spans="3:120" s="170" customFormat="1" ht="14.25" customHeight="1"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</row>
    <row r="60" spans="3:120" s="170" customFormat="1" ht="14.25" customHeight="1"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</row>
    <row r="61" spans="3:120" s="170" customFormat="1" ht="14.25" customHeight="1"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</row>
    <row r="62" spans="3:120" s="170" customFormat="1" ht="14.25" customHeight="1"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</row>
    <row r="63" spans="3:120" s="170" customFormat="1" ht="14.25" customHeight="1"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</row>
    <row r="64" spans="3:120" s="170" customFormat="1" ht="14.25" customHeight="1"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</row>
    <row r="65" spans="3:120" s="170" customFormat="1" ht="14.25" customHeight="1"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</row>
    <row r="66" spans="3:120" s="170" customFormat="1" ht="14.25" customHeight="1"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</row>
    <row r="67" spans="3:120" s="170" customFormat="1" ht="14.25" customHeight="1"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</row>
    <row r="68" spans="3:120" s="170" customFormat="1" ht="14.25" customHeight="1"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</row>
    <row r="69" spans="3:120" s="170" customFormat="1" ht="14.25" customHeight="1"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5"/>
      <c r="BT69" s="205"/>
      <c r="BU69" s="205"/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</row>
    <row r="70" spans="3:120" s="170" customFormat="1" ht="14.25" customHeight="1"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</row>
    <row r="71" spans="3:120" s="170" customFormat="1" ht="14.25" customHeight="1"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</row>
    <row r="72" spans="3:120" s="170" customFormat="1" ht="14.25" customHeight="1"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</row>
    <row r="73" spans="3:120" s="170" customFormat="1" ht="14.25" customHeight="1"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</row>
    <row r="74" spans="3:120" s="170" customFormat="1" ht="14.25" customHeight="1"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  <c r="DI74" s="205"/>
      <c r="DJ74" s="205"/>
      <c r="DK74" s="205"/>
      <c r="DL74" s="205"/>
      <c r="DM74" s="205"/>
      <c r="DN74" s="205"/>
      <c r="DO74" s="205"/>
      <c r="DP74" s="205"/>
    </row>
    <row r="75" spans="3:120" s="170" customFormat="1" ht="14.25" customHeight="1"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05"/>
      <c r="DK75" s="205"/>
      <c r="DL75" s="205"/>
      <c r="DM75" s="205"/>
      <c r="DN75" s="205"/>
      <c r="DO75" s="205"/>
      <c r="DP75" s="205"/>
    </row>
    <row r="76" spans="3:120" s="170" customFormat="1" ht="14.25" customHeight="1"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05"/>
      <c r="DK76" s="205"/>
      <c r="DL76" s="205"/>
      <c r="DM76" s="205"/>
      <c r="DN76" s="205"/>
      <c r="DO76" s="205"/>
      <c r="DP76" s="205"/>
    </row>
    <row r="77" spans="3:120" s="170" customFormat="1" ht="14.25" customHeight="1"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  <c r="CX77" s="205"/>
      <c r="CY77" s="205"/>
      <c r="CZ77" s="205"/>
      <c r="DA77" s="205"/>
      <c r="DB77" s="205"/>
      <c r="DC77" s="205"/>
      <c r="DD77" s="205"/>
      <c r="DE77" s="205"/>
      <c r="DF77" s="205"/>
      <c r="DG77" s="205"/>
      <c r="DH77" s="205"/>
      <c r="DI77" s="205"/>
      <c r="DJ77" s="205"/>
      <c r="DK77" s="205"/>
      <c r="DL77" s="205"/>
      <c r="DM77" s="205"/>
      <c r="DN77" s="205"/>
      <c r="DO77" s="205"/>
      <c r="DP77" s="205"/>
    </row>
    <row r="78" spans="3:120" s="170" customFormat="1" ht="14.25" customHeight="1"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5"/>
      <c r="DD78" s="205"/>
      <c r="DE78" s="205"/>
      <c r="DF78" s="205"/>
      <c r="DG78" s="205"/>
      <c r="DH78" s="205"/>
      <c r="DI78" s="205"/>
      <c r="DJ78" s="205"/>
      <c r="DK78" s="205"/>
      <c r="DL78" s="205"/>
      <c r="DM78" s="205"/>
      <c r="DN78" s="205"/>
      <c r="DO78" s="205"/>
      <c r="DP78" s="205"/>
    </row>
    <row r="79" spans="3:120" s="170" customFormat="1" ht="14.25" customHeight="1"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5"/>
      <c r="DH79" s="205"/>
      <c r="DI79" s="205"/>
      <c r="DJ79" s="205"/>
      <c r="DK79" s="205"/>
      <c r="DL79" s="205"/>
      <c r="DM79" s="205"/>
      <c r="DN79" s="205"/>
      <c r="DO79" s="205"/>
      <c r="DP79" s="205"/>
    </row>
    <row r="80" spans="3:120" s="170" customFormat="1" ht="14.25" customHeight="1"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05"/>
      <c r="DK80" s="205"/>
      <c r="DL80" s="205"/>
      <c r="DM80" s="205"/>
      <c r="DN80" s="205"/>
      <c r="DO80" s="205"/>
      <c r="DP80" s="205"/>
    </row>
    <row r="81" spans="3:120" s="170" customFormat="1" ht="14.25" customHeight="1"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5"/>
      <c r="BX81" s="205"/>
      <c r="BY81" s="205"/>
      <c r="BZ81" s="205"/>
      <c r="CA81" s="205"/>
      <c r="CB81" s="205"/>
      <c r="CC81" s="205"/>
      <c r="CD81" s="205"/>
      <c r="CE81" s="205"/>
      <c r="CF81" s="205"/>
      <c r="CG81" s="205"/>
      <c r="CH81" s="205"/>
      <c r="CI81" s="205"/>
      <c r="CJ81" s="205"/>
      <c r="CK81" s="205"/>
      <c r="CL81" s="205"/>
      <c r="CM81" s="205"/>
      <c r="CN81" s="205"/>
      <c r="CO81" s="205"/>
      <c r="CP81" s="205"/>
      <c r="CQ81" s="205"/>
      <c r="CR81" s="205"/>
      <c r="CS81" s="205"/>
      <c r="CT81" s="205"/>
      <c r="CU81" s="205"/>
      <c r="CV81" s="205"/>
      <c r="CW81" s="205"/>
      <c r="CX81" s="205"/>
      <c r="CY81" s="205"/>
      <c r="CZ81" s="205"/>
      <c r="DA81" s="205"/>
      <c r="DB81" s="205"/>
      <c r="DC81" s="205"/>
      <c r="DD81" s="205"/>
      <c r="DE81" s="205"/>
      <c r="DF81" s="205"/>
      <c r="DG81" s="205"/>
      <c r="DH81" s="205"/>
      <c r="DI81" s="205"/>
      <c r="DJ81" s="205"/>
      <c r="DK81" s="205"/>
      <c r="DL81" s="205"/>
      <c r="DM81" s="205"/>
      <c r="DN81" s="205"/>
      <c r="DO81" s="205"/>
      <c r="DP81" s="205"/>
    </row>
    <row r="82" spans="3:120" s="170" customFormat="1" ht="14.25" customHeight="1"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5"/>
      <c r="BX82" s="205"/>
      <c r="BY82" s="205"/>
      <c r="BZ82" s="205"/>
      <c r="CA82" s="205"/>
      <c r="CB82" s="205"/>
      <c r="CC82" s="205"/>
      <c r="CD82" s="205"/>
      <c r="CE82" s="205"/>
      <c r="CF82" s="205"/>
      <c r="CG82" s="205"/>
      <c r="CH82" s="205"/>
      <c r="CI82" s="205"/>
      <c r="CJ82" s="205"/>
      <c r="CK82" s="205"/>
      <c r="CL82" s="205"/>
      <c r="CM82" s="205"/>
      <c r="CN82" s="205"/>
      <c r="CO82" s="205"/>
      <c r="CP82" s="205"/>
      <c r="CQ82" s="205"/>
      <c r="CR82" s="205"/>
      <c r="CS82" s="205"/>
      <c r="CT82" s="205"/>
      <c r="CU82" s="205"/>
      <c r="CV82" s="205"/>
      <c r="CW82" s="205"/>
      <c r="CX82" s="205"/>
      <c r="CY82" s="205"/>
      <c r="CZ82" s="205"/>
      <c r="DA82" s="205"/>
      <c r="DB82" s="205"/>
      <c r="DC82" s="205"/>
      <c r="DD82" s="205"/>
      <c r="DE82" s="205"/>
      <c r="DF82" s="205"/>
      <c r="DG82" s="205"/>
      <c r="DH82" s="205"/>
      <c r="DI82" s="205"/>
      <c r="DJ82" s="205"/>
      <c r="DK82" s="205"/>
      <c r="DL82" s="205"/>
      <c r="DM82" s="205"/>
      <c r="DN82" s="205"/>
      <c r="DO82" s="205"/>
      <c r="DP82" s="205"/>
    </row>
    <row r="83" spans="3:120" s="170" customFormat="1" ht="14.25" customHeight="1"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5"/>
      <c r="DE83" s="205"/>
      <c r="DF83" s="205"/>
      <c r="DG83" s="205"/>
      <c r="DH83" s="205"/>
      <c r="DI83" s="205"/>
      <c r="DJ83" s="205"/>
      <c r="DK83" s="205"/>
      <c r="DL83" s="205"/>
      <c r="DM83" s="205"/>
      <c r="DN83" s="205"/>
      <c r="DO83" s="205"/>
      <c r="DP83" s="205"/>
    </row>
    <row r="84" spans="3:120" s="170" customFormat="1" ht="14.25" customHeight="1"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5"/>
      <c r="BX84" s="205"/>
      <c r="BY84" s="205"/>
      <c r="BZ84" s="205"/>
      <c r="CA84" s="205"/>
      <c r="CB84" s="205"/>
      <c r="CC84" s="205"/>
      <c r="CD84" s="205"/>
      <c r="CE84" s="205"/>
      <c r="CF84" s="205"/>
      <c r="CG84" s="205"/>
      <c r="CH84" s="205"/>
      <c r="CI84" s="205"/>
      <c r="CJ84" s="205"/>
      <c r="CK84" s="205"/>
      <c r="CL84" s="205"/>
      <c r="CM84" s="205"/>
      <c r="CN84" s="205"/>
      <c r="CO84" s="205"/>
      <c r="CP84" s="205"/>
      <c r="CQ84" s="205"/>
      <c r="CR84" s="205"/>
      <c r="CS84" s="205"/>
      <c r="CT84" s="205"/>
      <c r="CU84" s="205"/>
      <c r="CV84" s="205"/>
      <c r="CW84" s="205"/>
      <c r="CX84" s="205"/>
      <c r="CY84" s="205"/>
      <c r="CZ84" s="205"/>
      <c r="DA84" s="205"/>
      <c r="DB84" s="205"/>
      <c r="DC84" s="205"/>
      <c r="DD84" s="205"/>
      <c r="DE84" s="205"/>
      <c r="DF84" s="205"/>
      <c r="DG84" s="205"/>
      <c r="DH84" s="205"/>
      <c r="DI84" s="205"/>
      <c r="DJ84" s="205"/>
      <c r="DK84" s="205"/>
      <c r="DL84" s="205"/>
      <c r="DM84" s="205"/>
      <c r="DN84" s="205"/>
      <c r="DO84" s="205"/>
      <c r="DP84" s="205"/>
    </row>
    <row r="85" spans="3:120" s="170" customFormat="1" ht="14.25" customHeight="1"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205"/>
      <c r="BX85" s="205"/>
      <c r="BY85" s="205"/>
      <c r="BZ85" s="205"/>
      <c r="CA85" s="205"/>
      <c r="CB85" s="205"/>
      <c r="CC85" s="205"/>
      <c r="CD85" s="205"/>
      <c r="CE85" s="205"/>
      <c r="CF85" s="205"/>
      <c r="CG85" s="205"/>
      <c r="CH85" s="205"/>
      <c r="CI85" s="205"/>
      <c r="CJ85" s="205"/>
      <c r="CK85" s="205"/>
      <c r="CL85" s="205"/>
      <c r="CM85" s="205"/>
      <c r="CN85" s="205"/>
      <c r="CO85" s="205"/>
      <c r="CP85" s="205"/>
      <c r="CQ85" s="205"/>
      <c r="CR85" s="205"/>
      <c r="CS85" s="205"/>
      <c r="CT85" s="205"/>
      <c r="CU85" s="205"/>
      <c r="CV85" s="205"/>
      <c r="CW85" s="205"/>
      <c r="CX85" s="205"/>
      <c r="CY85" s="205"/>
      <c r="CZ85" s="205"/>
      <c r="DA85" s="205"/>
      <c r="DB85" s="205"/>
      <c r="DC85" s="205"/>
      <c r="DD85" s="205"/>
      <c r="DE85" s="205"/>
      <c r="DF85" s="205"/>
      <c r="DG85" s="205"/>
      <c r="DH85" s="205"/>
      <c r="DI85" s="205"/>
      <c r="DJ85" s="205"/>
      <c r="DK85" s="205"/>
      <c r="DL85" s="205"/>
      <c r="DM85" s="205"/>
      <c r="DN85" s="205"/>
      <c r="DO85" s="205"/>
      <c r="DP85" s="205"/>
    </row>
    <row r="86" spans="3:120" s="170" customFormat="1" ht="14.25" customHeight="1"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5"/>
      <c r="BX86" s="205"/>
      <c r="BY86" s="205"/>
      <c r="BZ86" s="205"/>
      <c r="CA86" s="205"/>
      <c r="CB86" s="205"/>
      <c r="CC86" s="205"/>
      <c r="CD86" s="205"/>
      <c r="CE86" s="205"/>
      <c r="CF86" s="205"/>
      <c r="CG86" s="205"/>
      <c r="CH86" s="205"/>
      <c r="CI86" s="205"/>
      <c r="CJ86" s="205"/>
      <c r="CK86" s="205"/>
      <c r="CL86" s="205"/>
      <c r="CM86" s="205"/>
      <c r="CN86" s="205"/>
      <c r="CO86" s="205"/>
      <c r="CP86" s="205"/>
      <c r="CQ86" s="205"/>
      <c r="CR86" s="205"/>
      <c r="CS86" s="205"/>
      <c r="CT86" s="205"/>
      <c r="CU86" s="205"/>
      <c r="CV86" s="205"/>
      <c r="CW86" s="205"/>
      <c r="CX86" s="205"/>
      <c r="CY86" s="205"/>
      <c r="CZ86" s="205"/>
      <c r="DA86" s="205"/>
      <c r="DB86" s="205"/>
      <c r="DC86" s="205"/>
      <c r="DD86" s="205"/>
      <c r="DE86" s="205"/>
      <c r="DF86" s="205"/>
      <c r="DG86" s="205"/>
      <c r="DH86" s="205"/>
      <c r="DI86" s="205"/>
      <c r="DJ86" s="205"/>
      <c r="DK86" s="205"/>
      <c r="DL86" s="205"/>
      <c r="DM86" s="205"/>
      <c r="DN86" s="205"/>
      <c r="DO86" s="205"/>
      <c r="DP86" s="205"/>
    </row>
    <row r="87" spans="3:120" s="170" customFormat="1" ht="14.25" customHeight="1"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5"/>
      <c r="BT87" s="205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5"/>
      <c r="CL87" s="205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5"/>
      <c r="DD87" s="205"/>
      <c r="DE87" s="205"/>
      <c r="DF87" s="205"/>
      <c r="DG87" s="205"/>
      <c r="DH87" s="205"/>
      <c r="DI87" s="205"/>
      <c r="DJ87" s="205"/>
      <c r="DK87" s="205"/>
      <c r="DL87" s="205"/>
      <c r="DM87" s="205"/>
      <c r="DN87" s="205"/>
      <c r="DO87" s="205"/>
      <c r="DP87" s="205"/>
    </row>
    <row r="88" spans="3:120" s="203" customFormat="1" ht="13.5"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</row>
    <row r="89" spans="3:120" s="203" customFormat="1" ht="13.5"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</row>
    <row r="90" spans="3:120" s="203" customFormat="1" ht="13.5"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</row>
    <row r="91" spans="3:120" s="203" customFormat="1" ht="13.5"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</row>
    <row r="92" spans="3:120" s="203" customFormat="1" ht="13.5"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</row>
    <row r="93" spans="3:120" s="203" customFormat="1" ht="13.5"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</row>
    <row r="94" spans="3:120" s="203" customFormat="1" ht="13.5"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</row>
    <row r="95" spans="3:120" s="203" customFormat="1" ht="13.5"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</row>
    <row r="96" spans="3:120" s="203" customFormat="1" ht="13.5"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</row>
    <row r="97" spans="3:120" s="203" customFormat="1" ht="13.5"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</row>
    <row r="98" spans="3:120" s="203" customFormat="1" ht="13.5"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</row>
    <row r="99" spans="3:120" s="203" customFormat="1" ht="13.5"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</row>
    <row r="100" spans="3:120" s="203" customFormat="1" ht="13.5"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</row>
    <row r="101" spans="3:120" s="203" customFormat="1" ht="13.5"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</row>
    <row r="102" spans="3:120" s="203" customFormat="1" ht="13.5"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</row>
    <row r="103" spans="3:120" s="203" customFormat="1" ht="13.5"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04"/>
      <c r="DD103" s="204"/>
      <c r="DE103" s="204"/>
      <c r="DF103" s="204"/>
      <c r="DG103" s="204"/>
      <c r="DH103" s="204"/>
      <c r="DI103" s="204"/>
      <c r="DJ103" s="204"/>
      <c r="DK103" s="204"/>
      <c r="DL103" s="204"/>
      <c r="DM103" s="204"/>
      <c r="DN103" s="204"/>
      <c r="DO103" s="204"/>
      <c r="DP103" s="204"/>
    </row>
    <row r="104" spans="3:120" s="203" customFormat="1" ht="13.5"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4"/>
      <c r="DF104" s="204"/>
      <c r="DG104" s="204"/>
      <c r="DH104" s="204"/>
      <c r="DI104" s="204"/>
      <c r="DJ104" s="204"/>
      <c r="DK104" s="204"/>
      <c r="DL104" s="204"/>
      <c r="DM104" s="204"/>
      <c r="DN104" s="204"/>
      <c r="DO104" s="204"/>
      <c r="DP104" s="204"/>
    </row>
    <row r="105" spans="3:120" s="203" customFormat="1" ht="13.5"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4"/>
      <c r="CH105" s="204"/>
      <c r="CI105" s="204"/>
      <c r="CJ105" s="204"/>
      <c r="CK105" s="204"/>
      <c r="CL105" s="204"/>
      <c r="CM105" s="204"/>
      <c r="CN105" s="204"/>
      <c r="CO105" s="204"/>
      <c r="CP105" s="204"/>
      <c r="CQ105" s="204"/>
      <c r="CR105" s="204"/>
      <c r="CS105" s="204"/>
      <c r="CT105" s="204"/>
      <c r="CU105" s="204"/>
      <c r="CV105" s="204"/>
      <c r="CW105" s="204"/>
      <c r="CX105" s="204"/>
      <c r="CY105" s="204"/>
      <c r="CZ105" s="204"/>
      <c r="DA105" s="204"/>
      <c r="DB105" s="204"/>
      <c r="DC105" s="204"/>
      <c r="DD105" s="204"/>
      <c r="DE105" s="204"/>
      <c r="DF105" s="204"/>
      <c r="DG105" s="204"/>
      <c r="DH105" s="204"/>
      <c r="DI105" s="204"/>
      <c r="DJ105" s="204"/>
      <c r="DK105" s="204"/>
      <c r="DL105" s="204"/>
      <c r="DM105" s="204"/>
      <c r="DN105" s="204"/>
      <c r="DO105" s="204"/>
      <c r="DP105" s="204"/>
    </row>
    <row r="106" spans="3:120" s="203" customFormat="1" ht="13.5"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204"/>
      <c r="CH106" s="204"/>
      <c r="CI106" s="204"/>
      <c r="CJ106" s="204"/>
      <c r="CK106" s="204"/>
      <c r="CL106" s="204"/>
      <c r="CM106" s="204"/>
      <c r="CN106" s="204"/>
      <c r="CO106" s="204"/>
      <c r="CP106" s="204"/>
      <c r="CQ106" s="204"/>
      <c r="CR106" s="204"/>
      <c r="CS106" s="204"/>
      <c r="CT106" s="204"/>
      <c r="CU106" s="204"/>
      <c r="CV106" s="204"/>
      <c r="CW106" s="204"/>
      <c r="CX106" s="204"/>
      <c r="CY106" s="204"/>
      <c r="CZ106" s="204"/>
      <c r="DA106" s="204"/>
      <c r="DB106" s="204"/>
      <c r="DC106" s="204"/>
      <c r="DD106" s="204"/>
      <c r="DE106" s="204"/>
      <c r="DF106" s="204"/>
      <c r="DG106" s="204"/>
      <c r="DH106" s="204"/>
      <c r="DI106" s="204"/>
      <c r="DJ106" s="204"/>
      <c r="DK106" s="204"/>
      <c r="DL106" s="204"/>
      <c r="DM106" s="204"/>
      <c r="DN106" s="204"/>
      <c r="DO106" s="204"/>
      <c r="DP106" s="204"/>
    </row>
    <row r="107" spans="3:120" s="203" customFormat="1" ht="13.5"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  <c r="CD107" s="204"/>
      <c r="CE107" s="204"/>
      <c r="CF107" s="204"/>
      <c r="CG107" s="204"/>
      <c r="CH107" s="204"/>
      <c r="CI107" s="204"/>
      <c r="CJ107" s="204"/>
      <c r="CK107" s="204"/>
      <c r="CL107" s="204"/>
      <c r="CM107" s="204"/>
      <c r="CN107" s="204"/>
      <c r="CO107" s="204"/>
      <c r="CP107" s="204"/>
      <c r="CQ107" s="204"/>
      <c r="CR107" s="204"/>
      <c r="CS107" s="204"/>
      <c r="CT107" s="204"/>
      <c r="CU107" s="204"/>
      <c r="CV107" s="204"/>
      <c r="CW107" s="204"/>
      <c r="CX107" s="204"/>
      <c r="CY107" s="204"/>
      <c r="CZ107" s="204"/>
      <c r="DA107" s="204"/>
      <c r="DB107" s="204"/>
      <c r="DC107" s="204"/>
      <c r="DD107" s="204"/>
      <c r="DE107" s="204"/>
      <c r="DF107" s="204"/>
      <c r="DG107" s="204"/>
      <c r="DH107" s="204"/>
      <c r="DI107" s="204"/>
      <c r="DJ107" s="204"/>
      <c r="DK107" s="204"/>
      <c r="DL107" s="204"/>
      <c r="DM107" s="204"/>
      <c r="DN107" s="204"/>
      <c r="DO107" s="204"/>
      <c r="DP107" s="204"/>
    </row>
    <row r="108" spans="3:120" s="203" customFormat="1" ht="13.5"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4"/>
      <c r="CL108" s="204"/>
      <c r="CM108" s="204"/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4"/>
      <c r="CY108" s="204"/>
      <c r="CZ108" s="204"/>
      <c r="DA108" s="204"/>
      <c r="DB108" s="204"/>
      <c r="DC108" s="204"/>
      <c r="DD108" s="204"/>
      <c r="DE108" s="204"/>
      <c r="DF108" s="204"/>
      <c r="DG108" s="204"/>
      <c r="DH108" s="204"/>
      <c r="DI108" s="204"/>
      <c r="DJ108" s="204"/>
      <c r="DK108" s="204"/>
      <c r="DL108" s="204"/>
      <c r="DM108" s="204"/>
      <c r="DN108" s="204"/>
      <c r="DO108" s="204"/>
      <c r="DP108" s="204"/>
    </row>
    <row r="109" spans="3:120" s="203" customFormat="1" ht="13.5"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204"/>
      <c r="CR109" s="204"/>
      <c r="CS109" s="204"/>
      <c r="CT109" s="204"/>
      <c r="CU109" s="204"/>
      <c r="CV109" s="204"/>
      <c r="CW109" s="204"/>
      <c r="CX109" s="204"/>
      <c r="CY109" s="204"/>
      <c r="CZ109" s="204"/>
      <c r="DA109" s="204"/>
      <c r="DB109" s="204"/>
      <c r="DC109" s="204"/>
      <c r="DD109" s="204"/>
      <c r="DE109" s="204"/>
      <c r="DF109" s="204"/>
      <c r="DG109" s="204"/>
      <c r="DH109" s="204"/>
      <c r="DI109" s="204"/>
      <c r="DJ109" s="204"/>
      <c r="DK109" s="204"/>
      <c r="DL109" s="204"/>
      <c r="DM109" s="204"/>
      <c r="DN109" s="204"/>
      <c r="DO109" s="204"/>
      <c r="DP109" s="204"/>
    </row>
    <row r="110" spans="3:120" s="203" customFormat="1" ht="13.5"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4"/>
      <c r="DE110" s="204"/>
      <c r="DF110" s="204"/>
      <c r="DG110" s="204"/>
      <c r="DH110" s="204"/>
      <c r="DI110" s="204"/>
      <c r="DJ110" s="204"/>
      <c r="DK110" s="204"/>
      <c r="DL110" s="204"/>
      <c r="DM110" s="204"/>
      <c r="DN110" s="204"/>
      <c r="DO110" s="204"/>
      <c r="DP110" s="204"/>
    </row>
    <row r="111" spans="3:120" s="203" customFormat="1" ht="13.5"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204"/>
      <c r="CJ111" s="204"/>
      <c r="CK111" s="204"/>
      <c r="CL111" s="204"/>
      <c r="CM111" s="204"/>
      <c r="CN111" s="204"/>
      <c r="CO111" s="204"/>
      <c r="CP111" s="204"/>
      <c r="CQ111" s="204"/>
      <c r="CR111" s="204"/>
      <c r="CS111" s="204"/>
      <c r="CT111" s="204"/>
      <c r="CU111" s="204"/>
      <c r="CV111" s="204"/>
      <c r="CW111" s="204"/>
      <c r="CX111" s="204"/>
      <c r="CY111" s="204"/>
      <c r="CZ111" s="204"/>
      <c r="DA111" s="204"/>
      <c r="DB111" s="204"/>
      <c r="DC111" s="204"/>
      <c r="DD111" s="204"/>
      <c r="DE111" s="204"/>
      <c r="DF111" s="204"/>
      <c r="DG111" s="204"/>
      <c r="DH111" s="204"/>
      <c r="DI111" s="204"/>
      <c r="DJ111" s="204"/>
      <c r="DK111" s="204"/>
      <c r="DL111" s="204"/>
      <c r="DM111" s="204"/>
      <c r="DN111" s="204"/>
      <c r="DO111" s="204"/>
      <c r="DP111" s="204"/>
    </row>
    <row r="112" spans="3:120" s="203" customFormat="1" ht="13.5"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204"/>
      <c r="CH112" s="204"/>
      <c r="CI112" s="204"/>
      <c r="CJ112" s="204"/>
      <c r="CK112" s="204"/>
      <c r="CL112" s="204"/>
      <c r="CM112" s="204"/>
      <c r="CN112" s="204"/>
      <c r="CO112" s="204"/>
      <c r="CP112" s="204"/>
      <c r="CQ112" s="204"/>
      <c r="CR112" s="204"/>
      <c r="CS112" s="204"/>
      <c r="CT112" s="204"/>
      <c r="CU112" s="204"/>
      <c r="CV112" s="204"/>
      <c r="CW112" s="204"/>
      <c r="CX112" s="204"/>
      <c r="CY112" s="204"/>
      <c r="CZ112" s="204"/>
      <c r="DA112" s="204"/>
      <c r="DB112" s="204"/>
      <c r="DC112" s="204"/>
      <c r="DD112" s="204"/>
      <c r="DE112" s="204"/>
      <c r="DF112" s="204"/>
      <c r="DG112" s="204"/>
      <c r="DH112" s="204"/>
      <c r="DI112" s="204"/>
      <c r="DJ112" s="204"/>
      <c r="DK112" s="204"/>
      <c r="DL112" s="204"/>
      <c r="DM112" s="204"/>
      <c r="DN112" s="204"/>
      <c r="DO112" s="204"/>
      <c r="DP112" s="204"/>
    </row>
    <row r="113" spans="3:120" s="203" customFormat="1" ht="13.5"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4"/>
      <c r="CI113" s="204"/>
      <c r="CJ113" s="204"/>
      <c r="CK113" s="204"/>
      <c r="CL113" s="204"/>
      <c r="CM113" s="204"/>
      <c r="CN113" s="204"/>
      <c r="CO113" s="204"/>
      <c r="CP113" s="204"/>
      <c r="CQ113" s="204"/>
      <c r="CR113" s="204"/>
      <c r="CS113" s="204"/>
      <c r="CT113" s="204"/>
      <c r="CU113" s="204"/>
      <c r="CV113" s="204"/>
      <c r="CW113" s="204"/>
      <c r="CX113" s="204"/>
      <c r="CY113" s="204"/>
      <c r="CZ113" s="204"/>
      <c r="DA113" s="204"/>
      <c r="DB113" s="204"/>
      <c r="DC113" s="204"/>
      <c r="DD113" s="204"/>
      <c r="DE113" s="204"/>
      <c r="DF113" s="204"/>
      <c r="DG113" s="204"/>
      <c r="DH113" s="204"/>
      <c r="DI113" s="204"/>
      <c r="DJ113" s="204"/>
      <c r="DK113" s="204"/>
      <c r="DL113" s="204"/>
      <c r="DM113" s="204"/>
      <c r="DN113" s="204"/>
      <c r="DO113" s="204"/>
      <c r="DP113" s="204"/>
    </row>
    <row r="114" spans="3:120" s="203" customFormat="1" ht="13.5"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  <c r="BZ114" s="204"/>
      <c r="CA114" s="204"/>
      <c r="CB114" s="204"/>
      <c r="CC114" s="204"/>
      <c r="CD114" s="204"/>
      <c r="CE114" s="204"/>
      <c r="CF114" s="204"/>
      <c r="CG114" s="204"/>
      <c r="CH114" s="204"/>
      <c r="CI114" s="204"/>
      <c r="CJ114" s="204"/>
      <c r="CK114" s="204"/>
      <c r="CL114" s="204"/>
      <c r="CM114" s="204"/>
      <c r="CN114" s="204"/>
      <c r="CO114" s="204"/>
      <c r="CP114" s="204"/>
      <c r="CQ114" s="204"/>
      <c r="CR114" s="204"/>
      <c r="CS114" s="204"/>
      <c r="CT114" s="204"/>
      <c r="CU114" s="204"/>
      <c r="CV114" s="204"/>
      <c r="CW114" s="204"/>
      <c r="CX114" s="204"/>
      <c r="CY114" s="204"/>
      <c r="CZ114" s="204"/>
      <c r="DA114" s="204"/>
      <c r="DB114" s="204"/>
      <c r="DC114" s="204"/>
      <c r="DD114" s="204"/>
      <c r="DE114" s="204"/>
      <c r="DF114" s="204"/>
      <c r="DG114" s="204"/>
      <c r="DH114" s="204"/>
      <c r="DI114" s="204"/>
      <c r="DJ114" s="204"/>
      <c r="DK114" s="204"/>
      <c r="DL114" s="204"/>
      <c r="DM114" s="204"/>
      <c r="DN114" s="204"/>
      <c r="DO114" s="204"/>
      <c r="DP114" s="204"/>
    </row>
    <row r="115" spans="3:120" ht="17.25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</row>
    <row r="116" spans="3:120" ht="17.25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</row>
    <row r="117" spans="3:120" ht="17.25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</row>
    <row r="118" spans="3:120" ht="17.25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</row>
    <row r="119" spans="3:120" ht="17.25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</row>
    <row r="120" spans="3:120" ht="17.25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</row>
    <row r="121" spans="3:120" ht="17.25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</row>
    <row r="122" spans="3:120" ht="17.25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</row>
    <row r="123" spans="3:120" ht="17.25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</row>
    <row r="124" spans="3:120" ht="17.25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</row>
    <row r="125" spans="3:120" ht="17.25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</row>
    <row r="126" spans="3:120" ht="17.25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</row>
    <row r="127" spans="3:120" ht="17.2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</row>
    <row r="128" spans="3:120" ht="17.2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</row>
    <row r="129" spans="3:120" ht="17.25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</row>
    <row r="130" spans="3:120" ht="17.2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</row>
    <row r="131" spans="3:120" ht="17.2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</row>
    <row r="132" spans="3:120" ht="17.25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</row>
    <row r="133" spans="3:120" ht="17.25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</row>
    <row r="134" spans="3:120" ht="17.25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</row>
    <row r="135" spans="3:120" ht="17.25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</row>
    <row r="136" spans="3:120" ht="17.2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</row>
    <row r="137" spans="3:120" ht="17.2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</row>
    <row r="138" spans="3:120" ht="17.25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</row>
    <row r="139" spans="3:120" ht="17.2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</row>
    <row r="140" spans="3:120" ht="17.2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</row>
    <row r="141" spans="3:120" ht="17.25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</row>
    <row r="142" spans="3:120" ht="17.25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</row>
    <row r="143" spans="3:120" ht="17.2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</row>
    <row r="144" spans="3:120" ht="17.25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</row>
    <row r="145" spans="3:120" ht="17.25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</row>
    <row r="146" spans="3:120" ht="17.25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</row>
    <row r="147" spans="3:120" ht="17.25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</row>
    <row r="148" spans="3:120" ht="17.25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</row>
    <row r="149" spans="3:120" ht="17.25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</row>
    <row r="150" spans="3:120" ht="17.25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</row>
    <row r="151" spans="3:120" ht="17.25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</row>
    <row r="152" spans="3:120" ht="17.25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</row>
    <row r="153" spans="3:120" ht="17.25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</row>
    <row r="154" spans="3:120" ht="17.25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</row>
    <row r="155" spans="3:120" ht="17.25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</row>
    <row r="156" spans="3:120" ht="17.25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</row>
    <row r="157" spans="3:120" ht="17.25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</row>
    <row r="158" spans="3:120" ht="17.25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</row>
    <row r="159" spans="3:120" ht="17.25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</row>
    <row r="160" spans="3:120" ht="17.25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</row>
    <row r="161" spans="3:120" ht="17.25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</row>
    <row r="162" spans="3:120" ht="17.25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</row>
    <row r="163" spans="3:120" ht="17.2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</row>
    <row r="164" spans="3:120" ht="17.25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</row>
    <row r="165" spans="3:120" ht="17.25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</row>
    <row r="166" spans="3:120" ht="17.25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</row>
    <row r="167" spans="3:120" ht="17.25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</row>
    <row r="168" spans="3:120" ht="17.25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</row>
    <row r="169" spans="3:120" ht="17.25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</row>
    <row r="170" spans="3:120" ht="17.2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</row>
    <row r="171" spans="3:120" ht="17.25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</row>
    <row r="172" spans="3:120" ht="17.25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</row>
    <row r="173" spans="3:120" ht="17.25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</row>
    <row r="174" spans="3:120" ht="17.25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</row>
    <row r="175" spans="3:120" ht="17.25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</row>
    <row r="176" spans="3:120" ht="17.25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</row>
    <row r="177" spans="3:120" ht="17.25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</row>
    <row r="178" spans="3:120" ht="17.25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</row>
    <row r="179" spans="3:120" ht="17.25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</row>
    <row r="180" spans="3:120" ht="17.25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</row>
    <row r="181" spans="3:120" ht="17.25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</row>
    <row r="182" spans="3:120" ht="17.2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</row>
    <row r="183" spans="3:120" ht="17.25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</row>
    <row r="184" spans="3:120" ht="17.2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</row>
    <row r="185" spans="3:120" ht="17.25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</row>
    <row r="186" spans="3:120" ht="17.25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</row>
    <row r="187" spans="3:120" ht="17.25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</row>
    <row r="188" spans="3:120" ht="17.25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</row>
    <row r="189" spans="3:120" ht="17.25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</row>
    <row r="190" spans="3:120" ht="17.25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</row>
    <row r="191" spans="3:120" ht="17.25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</row>
  </sheetData>
  <sheetProtection/>
  <protectedRanges>
    <protectedRange sqref="A34 B10:B33" name="Range3"/>
    <protectedRange sqref="I10:DH33" name="Range1"/>
    <protectedRange sqref="DK10:DP33" name="Range2"/>
  </protectedRanges>
  <mergeCells count="99">
    <mergeCell ref="Z2:AA2"/>
    <mergeCell ref="A34:B34"/>
    <mergeCell ref="C1:N1"/>
    <mergeCell ref="C2:N2"/>
    <mergeCell ref="BU7:BV7"/>
    <mergeCell ref="CA7:CB7"/>
    <mergeCell ref="BQ6:BT6"/>
    <mergeCell ref="DI5:DN6"/>
    <mergeCell ref="DE5:DH6"/>
    <mergeCell ref="DM7:DN7"/>
    <mergeCell ref="DG7:DH7"/>
    <mergeCell ref="DI7:DJ7"/>
    <mergeCell ref="CO6:CR6"/>
    <mergeCell ref="CO7:CP7"/>
    <mergeCell ref="BM6:BP6"/>
    <mergeCell ref="CI7:CJ7"/>
    <mergeCell ref="CS6:CV6"/>
    <mergeCell ref="CG5:CJ6"/>
    <mergeCell ref="BY6:CB6"/>
    <mergeCell ref="DA6:DD6"/>
    <mergeCell ref="DA7:DB7"/>
    <mergeCell ref="DC7:DD7"/>
    <mergeCell ref="CQ7:CR7"/>
    <mergeCell ref="CW5:CZ6"/>
    <mergeCell ref="CY7:CZ7"/>
    <mergeCell ref="DO7:DP7"/>
    <mergeCell ref="AO7:AP7"/>
    <mergeCell ref="AU7:AV7"/>
    <mergeCell ref="BC7:BD7"/>
    <mergeCell ref="BA7:BB7"/>
    <mergeCell ref="CE7:CF7"/>
    <mergeCell ref="CG7:CH7"/>
    <mergeCell ref="DK7:DL7"/>
    <mergeCell ref="BS7:BT7"/>
    <mergeCell ref="BY7:BZ7"/>
    <mergeCell ref="BW7:BX7"/>
    <mergeCell ref="CK5:CN6"/>
    <mergeCell ref="CW7:CX7"/>
    <mergeCell ref="CK7:CL7"/>
    <mergeCell ref="CU7:CV7"/>
    <mergeCell ref="CS7:CT7"/>
    <mergeCell ref="I4:DP4"/>
    <mergeCell ref="C7:D7"/>
    <mergeCell ref="DO5:DP6"/>
    <mergeCell ref="DE7:DF7"/>
    <mergeCell ref="BM7:BN7"/>
    <mergeCell ref="CM7:CN7"/>
    <mergeCell ref="BO7:BP7"/>
    <mergeCell ref="BI7:BJ7"/>
    <mergeCell ref="BQ7:BR7"/>
    <mergeCell ref="CC7:CD7"/>
    <mergeCell ref="U7:V7"/>
    <mergeCell ref="W7:X7"/>
    <mergeCell ref="E7:F7"/>
    <mergeCell ref="AA3:AB3"/>
    <mergeCell ref="O7:P7"/>
    <mergeCell ref="B4:B8"/>
    <mergeCell ref="C4:H6"/>
    <mergeCell ref="M6:P6"/>
    <mergeCell ref="AM7:AN7"/>
    <mergeCell ref="BG7:BH7"/>
    <mergeCell ref="A4:A8"/>
    <mergeCell ref="I5:L6"/>
    <mergeCell ref="AA7:AB7"/>
    <mergeCell ref="G7:H7"/>
    <mergeCell ref="M7:N7"/>
    <mergeCell ref="I7:J7"/>
    <mergeCell ref="Y7:Z7"/>
    <mergeCell ref="K7:L7"/>
    <mergeCell ref="AS6:AV6"/>
    <mergeCell ref="AY7:AZ7"/>
    <mergeCell ref="AC7:AD7"/>
    <mergeCell ref="AI7:AJ7"/>
    <mergeCell ref="BK7:BL7"/>
    <mergeCell ref="AK7:AL7"/>
    <mergeCell ref="AE7:AF7"/>
    <mergeCell ref="AQ7:AR7"/>
    <mergeCell ref="BE7:BF7"/>
    <mergeCell ref="AW7:AX7"/>
    <mergeCell ref="BI5:BL6"/>
    <mergeCell ref="BU6:BX6"/>
    <mergeCell ref="Q7:R7"/>
    <mergeCell ref="AW5:AZ6"/>
    <mergeCell ref="AG6:AJ6"/>
    <mergeCell ref="U5:X6"/>
    <mergeCell ref="AC5:AF6"/>
    <mergeCell ref="AS7:AT7"/>
    <mergeCell ref="AG7:AH7"/>
    <mergeCell ref="M5:T5"/>
    <mergeCell ref="BA6:BD6"/>
    <mergeCell ref="AK6:AN6"/>
    <mergeCell ref="Q6:T6"/>
    <mergeCell ref="BE6:BH6"/>
    <mergeCell ref="S7:T7"/>
    <mergeCell ref="CC6:CF6"/>
    <mergeCell ref="Y5:AB6"/>
    <mergeCell ref="CA5:CF5"/>
    <mergeCell ref="AG5:AH5"/>
    <mergeCell ref="AO6:AR6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10" t="s">
        <v>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91" t="s">
        <v>11</v>
      </c>
      <c r="Z3" s="91"/>
      <c r="AI3" s="113"/>
      <c r="AJ3" s="113"/>
    </row>
    <row r="4" spans="1:50" s="6" customFormat="1" ht="15" customHeight="1">
      <c r="A4" s="111" t="s">
        <v>4</v>
      </c>
      <c r="B4" s="112" t="s">
        <v>0</v>
      </c>
      <c r="C4" s="100" t="s">
        <v>16</v>
      </c>
      <c r="D4" s="101"/>
      <c r="E4" s="118" t="s">
        <v>3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2"/>
      <c r="AR4" s="12"/>
      <c r="AS4" s="12"/>
      <c r="AT4" s="12"/>
      <c r="AU4" s="12"/>
      <c r="AV4" s="12"/>
      <c r="AW4" s="88"/>
      <c r="AX4" s="88"/>
    </row>
    <row r="5" spans="1:50" s="6" customFormat="1" ht="27.75" customHeight="1">
      <c r="A5" s="111"/>
      <c r="B5" s="112"/>
      <c r="C5" s="102"/>
      <c r="D5" s="103"/>
      <c r="E5" s="83" t="s">
        <v>15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5"/>
      <c r="AI5" s="81" t="s">
        <v>5</v>
      </c>
      <c r="AJ5" s="81"/>
      <c r="AK5" s="86" t="s">
        <v>7</v>
      </c>
      <c r="AL5" s="87"/>
      <c r="AM5" s="87"/>
      <c r="AN5" s="87"/>
      <c r="AO5" s="87"/>
      <c r="AP5" s="87"/>
      <c r="AQ5" s="80" t="s">
        <v>8</v>
      </c>
      <c r="AR5" s="80"/>
      <c r="AS5" s="80"/>
      <c r="AT5" s="80"/>
      <c r="AU5" s="80"/>
      <c r="AV5" s="80"/>
      <c r="AW5" s="81" t="s">
        <v>6</v>
      </c>
      <c r="AX5" s="81"/>
    </row>
    <row r="6" spans="1:50" s="6" customFormat="1" ht="15" customHeight="1">
      <c r="A6" s="111"/>
      <c r="B6" s="112"/>
      <c r="C6" s="102"/>
      <c r="D6" s="103"/>
      <c r="E6" s="83" t="s">
        <v>28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5"/>
      <c r="AI6" s="81"/>
      <c r="AJ6" s="81"/>
      <c r="AK6" s="86" t="s">
        <v>38</v>
      </c>
      <c r="AL6" s="87"/>
      <c r="AM6" s="87"/>
      <c r="AN6" s="87"/>
      <c r="AO6" s="80" t="s">
        <v>39</v>
      </c>
      <c r="AP6" s="80"/>
      <c r="AQ6" s="80" t="s">
        <v>40</v>
      </c>
      <c r="AR6" s="80"/>
      <c r="AS6" s="80" t="s">
        <v>9</v>
      </c>
      <c r="AT6" s="80"/>
      <c r="AU6" s="80"/>
      <c r="AV6" s="80"/>
      <c r="AW6" s="81"/>
      <c r="AX6" s="81"/>
    </row>
    <row r="7" spans="1:50" s="6" customFormat="1" ht="25.5" customHeight="1">
      <c r="A7" s="111"/>
      <c r="B7" s="112"/>
      <c r="C7" s="102"/>
      <c r="D7" s="103"/>
      <c r="E7" s="80" t="s">
        <v>13</v>
      </c>
      <c r="F7" s="80"/>
      <c r="G7" s="80"/>
      <c r="H7" s="80"/>
      <c r="I7" s="108" t="s">
        <v>35</v>
      </c>
      <c r="J7" s="108"/>
      <c r="K7" s="94" t="s">
        <v>27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6"/>
      <c r="W7" s="82" t="s">
        <v>22</v>
      </c>
      <c r="X7" s="82"/>
      <c r="Y7" s="82" t="s">
        <v>23</v>
      </c>
      <c r="Z7" s="82"/>
      <c r="AA7" s="82" t="s">
        <v>24</v>
      </c>
      <c r="AB7" s="82"/>
      <c r="AC7" s="82" t="s">
        <v>25</v>
      </c>
      <c r="AD7" s="82"/>
      <c r="AE7" s="82" t="s">
        <v>26</v>
      </c>
      <c r="AF7" s="82"/>
      <c r="AG7" s="114" t="s">
        <v>29</v>
      </c>
      <c r="AH7" s="115"/>
      <c r="AI7" s="81"/>
      <c r="AJ7" s="81"/>
      <c r="AK7" s="76" t="s">
        <v>37</v>
      </c>
      <c r="AL7" s="77"/>
      <c r="AM7" s="76" t="s">
        <v>30</v>
      </c>
      <c r="AN7" s="89"/>
      <c r="AO7" s="80"/>
      <c r="AP7" s="80"/>
      <c r="AQ7" s="80"/>
      <c r="AR7" s="80"/>
      <c r="AS7" s="80"/>
      <c r="AT7" s="80"/>
      <c r="AU7" s="80"/>
      <c r="AV7" s="80"/>
      <c r="AW7" s="81"/>
      <c r="AX7" s="81"/>
    </row>
    <row r="8" spans="1:50" s="6" customFormat="1" ht="96.75" customHeight="1">
      <c r="A8" s="111"/>
      <c r="B8" s="112"/>
      <c r="C8" s="104"/>
      <c r="D8" s="105"/>
      <c r="E8" s="82" t="s">
        <v>33</v>
      </c>
      <c r="F8" s="82"/>
      <c r="G8" s="82" t="s">
        <v>34</v>
      </c>
      <c r="H8" s="82"/>
      <c r="I8" s="108"/>
      <c r="J8" s="108"/>
      <c r="K8" s="97" t="s">
        <v>17</v>
      </c>
      <c r="L8" s="98"/>
      <c r="M8" s="97" t="s">
        <v>18</v>
      </c>
      <c r="N8" s="98"/>
      <c r="O8" s="97" t="s">
        <v>19</v>
      </c>
      <c r="P8" s="98"/>
      <c r="Q8" s="97" t="s">
        <v>20</v>
      </c>
      <c r="R8" s="98"/>
      <c r="S8" s="106" t="s">
        <v>21</v>
      </c>
      <c r="T8" s="107"/>
      <c r="U8" s="92" t="s">
        <v>36</v>
      </c>
      <c r="V8" s="93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116"/>
      <c r="AH8" s="117"/>
      <c r="AI8" s="81"/>
      <c r="AJ8" s="81"/>
      <c r="AK8" s="78"/>
      <c r="AL8" s="79"/>
      <c r="AM8" s="78"/>
      <c r="AN8" s="90"/>
      <c r="AO8" s="80"/>
      <c r="AP8" s="80"/>
      <c r="AQ8" s="80"/>
      <c r="AR8" s="80"/>
      <c r="AS8" s="80" t="s">
        <v>32</v>
      </c>
      <c r="AT8" s="80"/>
      <c r="AU8" s="80" t="s">
        <v>31</v>
      </c>
      <c r="AV8" s="80"/>
      <c r="AW8" s="81"/>
      <c r="AX8" s="81"/>
    </row>
    <row r="9" spans="1:50" s="6" customFormat="1" ht="45" customHeight="1">
      <c r="A9" s="111"/>
      <c r="B9" s="112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99" t="s">
        <v>1</v>
      </c>
      <c r="B22" s="99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1:Z1"/>
    <mergeCell ref="A2:Z2"/>
    <mergeCell ref="A4:A9"/>
    <mergeCell ref="B4:B9"/>
    <mergeCell ref="W7:X8"/>
    <mergeCell ref="AI3:AJ3"/>
    <mergeCell ref="AG7:AH8"/>
    <mergeCell ref="M8:N8"/>
    <mergeCell ref="E4:AP4"/>
    <mergeCell ref="E5:AH5"/>
    <mergeCell ref="A22:B22"/>
    <mergeCell ref="E8:F8"/>
    <mergeCell ref="C4:D8"/>
    <mergeCell ref="E7:H7"/>
    <mergeCell ref="G8:H8"/>
    <mergeCell ref="S8:T8"/>
    <mergeCell ref="I7:J8"/>
    <mergeCell ref="K8:L8"/>
    <mergeCell ref="Y3:Z3"/>
    <mergeCell ref="U8:V8"/>
    <mergeCell ref="K7:V7"/>
    <mergeCell ref="Y7:Z8"/>
    <mergeCell ref="Q8:R8"/>
    <mergeCell ref="AU8:AV8"/>
    <mergeCell ref="AK5:AP5"/>
    <mergeCell ref="O8:P8"/>
    <mergeCell ref="AA7:AB8"/>
    <mergeCell ref="AE7:AF8"/>
    <mergeCell ref="AW4:AX4"/>
    <mergeCell ref="AM7:AN8"/>
    <mergeCell ref="AO6:AP8"/>
    <mergeCell ref="AW5:AX8"/>
    <mergeCell ref="AQ6:AR8"/>
    <mergeCell ref="AS8:AT8"/>
    <mergeCell ref="AK7:AL8"/>
    <mergeCell ref="AQ5:AV5"/>
    <mergeCell ref="AS6:AV7"/>
    <mergeCell ref="AI5:AJ8"/>
    <mergeCell ref="AC7:AD8"/>
    <mergeCell ref="E6:AH6"/>
    <mergeCell ref="AK6:AN6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5"/>
  <sheetViews>
    <sheetView zoomScalePageLayoutView="0" workbookViewId="0" topLeftCell="A1">
      <pane xSplit="2" ySplit="10" topLeftCell="AW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J38" sqref="BJ38"/>
    </sheetView>
  </sheetViews>
  <sheetFormatPr defaultColWidth="8.796875" defaultRowHeight="15"/>
  <cols>
    <col min="1" max="1" width="3.69921875" style="34" customWidth="1"/>
    <col min="2" max="5" width="9.8984375" style="34" customWidth="1"/>
    <col min="6" max="6" width="8.59765625" style="34" customWidth="1"/>
    <col min="7" max="7" width="9.8984375" style="34" customWidth="1"/>
    <col min="8" max="8" width="7.69921875" style="34" customWidth="1"/>
    <col min="9" max="9" width="9.8984375" style="34" customWidth="1"/>
    <col min="10" max="10" width="9.69921875" style="34" customWidth="1"/>
    <col min="11" max="12" width="9.8984375" style="34" hidden="1" customWidth="1"/>
    <col min="13" max="13" width="8.69921875" style="34" customWidth="1"/>
    <col min="14" max="14" width="7.69921875" style="34" customWidth="1"/>
    <col min="15" max="15" width="8" style="34" customWidth="1"/>
    <col min="16" max="16" width="7.3984375" style="34" customWidth="1"/>
    <col min="17" max="17" width="6.8984375" style="34" customWidth="1"/>
    <col min="18" max="18" width="6.3984375" style="34" customWidth="1"/>
    <col min="19" max="19" width="7.5" style="34" customWidth="1"/>
    <col min="20" max="20" width="8" style="34" customWidth="1"/>
    <col min="21" max="21" width="7.8984375" style="34" customWidth="1"/>
    <col min="22" max="22" width="7.3984375" style="34" customWidth="1"/>
    <col min="23" max="23" width="7.69921875" style="34" customWidth="1"/>
    <col min="24" max="24" width="7.3984375" style="34" customWidth="1"/>
    <col min="25" max="25" width="8.8984375" style="34" customWidth="1"/>
    <col min="26" max="26" width="8" style="34" customWidth="1"/>
    <col min="27" max="27" width="9.8984375" style="34" customWidth="1"/>
    <col min="28" max="28" width="8.5" style="34" customWidth="1"/>
    <col min="29" max="29" width="9.8984375" style="34" customWidth="1"/>
    <col min="30" max="30" width="8.59765625" style="34" customWidth="1"/>
    <col min="31" max="32" width="9.8984375" style="34" hidden="1" customWidth="1"/>
    <col min="33" max="33" width="9.8984375" style="34" customWidth="1"/>
    <col min="34" max="34" width="8.59765625" style="34" customWidth="1"/>
    <col min="35" max="35" width="9.19921875" style="34" customWidth="1"/>
    <col min="36" max="36" width="8" style="34" customWidth="1"/>
    <col min="37" max="39" width="7.69921875" style="34" customWidth="1"/>
    <col min="40" max="40" width="6.5" style="34" customWidth="1"/>
    <col min="41" max="43" width="7.69921875" style="34" customWidth="1"/>
    <col min="44" max="44" width="7" style="34" customWidth="1"/>
    <col min="45" max="46" width="7.69921875" style="34" customWidth="1"/>
    <col min="47" max="47" width="7.09765625" style="34" customWidth="1"/>
    <col min="48" max="48" width="5.69921875" style="34" customWidth="1"/>
    <col min="49" max="49" width="9.8984375" style="34" customWidth="1"/>
    <col min="50" max="50" width="5.59765625" style="34" customWidth="1"/>
    <col min="51" max="51" width="7.69921875" style="34" customWidth="1"/>
    <col min="52" max="52" width="6.5" style="34" customWidth="1"/>
    <col min="53" max="54" width="6" style="34" customWidth="1"/>
    <col min="55" max="55" width="8.59765625" style="34" customWidth="1"/>
    <col min="56" max="56" width="8.09765625" style="34" customWidth="1"/>
    <col min="57" max="57" width="8.69921875" style="34" customWidth="1"/>
    <col min="58" max="58" width="7.8984375" style="34" customWidth="1"/>
    <col min="59" max="60" width="7.69921875" style="34" customWidth="1"/>
    <col min="61" max="61" width="7.8984375" style="34" customWidth="1"/>
    <col min="62" max="62" width="8" style="34" customWidth="1"/>
    <col min="63" max="63" width="8.5" style="34" customWidth="1"/>
    <col min="64" max="64" width="8.09765625" style="34" customWidth="1"/>
    <col min="65" max="66" width="5.8984375" style="34" customWidth="1"/>
    <col min="67" max="16384" width="9.8984375" style="34" customWidth="1"/>
  </cols>
  <sheetData>
    <row r="1" spans="2:66" s="145" customFormat="1" ht="15" customHeight="1">
      <c r="B1" s="146"/>
      <c r="C1" s="156" t="s">
        <v>122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</row>
    <row r="2" spans="2:66" s="145" customFormat="1" ht="14.25" customHeight="1">
      <c r="B2" s="146"/>
      <c r="C2" s="157" t="s">
        <v>123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</row>
    <row r="3" spans="1:36" s="145" customFormat="1" ht="14.25" customHeight="1">
      <c r="A3" s="148"/>
      <c r="B3" s="149"/>
      <c r="E3" s="153"/>
      <c r="F3" s="153"/>
      <c r="G3" s="153"/>
      <c r="H3" s="153"/>
      <c r="I3" s="153"/>
      <c r="Q3" s="155" t="s">
        <v>121</v>
      </c>
      <c r="W3" s="151"/>
      <c r="X3" s="151"/>
      <c r="AG3" s="150"/>
      <c r="AH3" s="150"/>
      <c r="AI3" s="152"/>
      <c r="AJ3" s="152"/>
    </row>
    <row r="4" spans="1:66" s="162" customFormat="1" ht="15" customHeight="1">
      <c r="A4" s="120" t="s">
        <v>53</v>
      </c>
      <c r="B4" s="73" t="s">
        <v>56</v>
      </c>
      <c r="C4" s="158" t="s">
        <v>124</v>
      </c>
      <c r="D4" s="159"/>
      <c r="E4" s="159"/>
      <c r="F4" s="159"/>
      <c r="G4" s="159"/>
      <c r="H4" s="160"/>
      <c r="I4" s="121" t="s">
        <v>106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3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</row>
    <row r="5" spans="1:66" s="162" customFormat="1" ht="25.5" customHeight="1">
      <c r="A5" s="120"/>
      <c r="B5" s="73"/>
      <c r="C5" s="163"/>
      <c r="D5" s="164"/>
      <c r="E5" s="164"/>
      <c r="F5" s="164"/>
      <c r="G5" s="164"/>
      <c r="H5" s="165"/>
      <c r="I5" s="121" t="s">
        <v>107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3"/>
      <c r="BC5" s="124" t="s">
        <v>108</v>
      </c>
      <c r="BD5" s="125"/>
      <c r="BE5" s="125"/>
      <c r="BF5" s="125"/>
      <c r="BG5" s="125"/>
      <c r="BH5" s="125"/>
      <c r="BI5" s="126" t="s">
        <v>109</v>
      </c>
      <c r="BJ5" s="126"/>
      <c r="BK5" s="126"/>
      <c r="BL5" s="126"/>
      <c r="BM5" s="126"/>
      <c r="BN5" s="126"/>
    </row>
    <row r="6" spans="1:66" s="162" customFormat="1" ht="0.75" customHeight="1" hidden="1">
      <c r="A6" s="120"/>
      <c r="B6" s="73"/>
      <c r="C6" s="163"/>
      <c r="D6" s="164"/>
      <c r="E6" s="164"/>
      <c r="F6" s="164"/>
      <c r="G6" s="164"/>
      <c r="H6" s="165"/>
      <c r="I6" s="127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9"/>
      <c r="BC6" s="183"/>
      <c r="BD6" s="184"/>
      <c r="BE6" s="184"/>
      <c r="BF6" s="184"/>
      <c r="BG6" s="182" t="s">
        <v>140</v>
      </c>
      <c r="BH6" s="182"/>
      <c r="BI6" s="182" t="s">
        <v>143</v>
      </c>
      <c r="BJ6" s="182"/>
      <c r="BK6" s="182" t="s">
        <v>110</v>
      </c>
      <c r="BL6" s="182"/>
      <c r="BM6" s="182"/>
      <c r="BN6" s="182"/>
    </row>
    <row r="7" spans="1:66" s="162" customFormat="1" ht="43.5" customHeight="1">
      <c r="A7" s="120"/>
      <c r="B7" s="73"/>
      <c r="C7" s="163"/>
      <c r="D7" s="164"/>
      <c r="E7" s="164"/>
      <c r="F7" s="164"/>
      <c r="G7" s="164"/>
      <c r="H7" s="165"/>
      <c r="I7" s="126" t="s">
        <v>111</v>
      </c>
      <c r="J7" s="126"/>
      <c r="K7" s="126"/>
      <c r="L7" s="126"/>
      <c r="M7" s="130" t="s">
        <v>125</v>
      </c>
      <c r="N7" s="131"/>
      <c r="O7" s="134" t="s">
        <v>112</v>
      </c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6"/>
      <c r="AE7" s="130" t="s">
        <v>126</v>
      </c>
      <c r="AF7" s="131"/>
      <c r="AG7" s="130" t="s">
        <v>127</v>
      </c>
      <c r="AH7" s="131"/>
      <c r="AI7" s="137" t="s">
        <v>42</v>
      </c>
      <c r="AJ7" s="138"/>
      <c r="AK7" s="166" t="s">
        <v>128</v>
      </c>
      <c r="AL7" s="139"/>
      <c r="AM7" s="137" t="s">
        <v>42</v>
      </c>
      <c r="AN7" s="138"/>
      <c r="AO7" s="139" t="s">
        <v>129</v>
      </c>
      <c r="AP7" s="139"/>
      <c r="AQ7" s="137" t="s">
        <v>130</v>
      </c>
      <c r="AR7" s="140"/>
      <c r="AS7" s="140"/>
      <c r="AT7" s="140"/>
      <c r="AU7" s="140"/>
      <c r="AV7" s="138"/>
      <c r="AW7" s="137" t="s">
        <v>113</v>
      </c>
      <c r="AX7" s="140"/>
      <c r="AY7" s="140"/>
      <c r="AZ7" s="140"/>
      <c r="BA7" s="140"/>
      <c r="BB7" s="138"/>
      <c r="BC7" s="185" t="s">
        <v>141</v>
      </c>
      <c r="BD7" s="186"/>
      <c r="BE7" s="185" t="s">
        <v>142</v>
      </c>
      <c r="BF7" s="186"/>
      <c r="BG7" s="182"/>
      <c r="BH7" s="182"/>
      <c r="BI7" s="182"/>
      <c r="BJ7" s="182"/>
      <c r="BK7" s="182"/>
      <c r="BL7" s="182"/>
      <c r="BM7" s="182"/>
      <c r="BN7" s="182"/>
    </row>
    <row r="8" spans="1:66" s="45" customFormat="1" ht="96.75" customHeight="1">
      <c r="A8" s="120"/>
      <c r="B8" s="73"/>
      <c r="C8" s="174" t="s">
        <v>114</v>
      </c>
      <c r="D8" s="174"/>
      <c r="E8" s="175" t="s">
        <v>44</v>
      </c>
      <c r="F8" s="175"/>
      <c r="G8" s="176" t="s">
        <v>45</v>
      </c>
      <c r="H8" s="176"/>
      <c r="I8" s="55" t="s">
        <v>131</v>
      </c>
      <c r="J8" s="55"/>
      <c r="K8" s="55" t="s">
        <v>132</v>
      </c>
      <c r="L8" s="55"/>
      <c r="M8" s="132"/>
      <c r="N8" s="133"/>
      <c r="O8" s="74" t="s">
        <v>115</v>
      </c>
      <c r="P8" s="75"/>
      <c r="Q8" s="74" t="s">
        <v>133</v>
      </c>
      <c r="R8" s="75"/>
      <c r="S8" s="74" t="s">
        <v>116</v>
      </c>
      <c r="T8" s="75"/>
      <c r="U8" s="74" t="s">
        <v>145</v>
      </c>
      <c r="V8" s="75"/>
      <c r="W8" s="74" t="s">
        <v>144</v>
      </c>
      <c r="X8" s="75"/>
      <c r="Y8" s="177" t="s">
        <v>134</v>
      </c>
      <c r="Z8" s="178"/>
      <c r="AA8" s="74" t="s">
        <v>135</v>
      </c>
      <c r="AB8" s="75"/>
      <c r="AC8" s="74" t="s">
        <v>136</v>
      </c>
      <c r="AD8" s="75"/>
      <c r="AE8" s="132"/>
      <c r="AF8" s="133"/>
      <c r="AG8" s="132"/>
      <c r="AH8" s="133"/>
      <c r="AI8" s="74" t="s">
        <v>137</v>
      </c>
      <c r="AJ8" s="75"/>
      <c r="AK8" s="139"/>
      <c r="AL8" s="139"/>
      <c r="AM8" s="74" t="s">
        <v>138</v>
      </c>
      <c r="AN8" s="75"/>
      <c r="AO8" s="139"/>
      <c r="AP8" s="139"/>
      <c r="AQ8" s="174" t="s">
        <v>114</v>
      </c>
      <c r="AR8" s="174"/>
      <c r="AS8" s="174" t="s">
        <v>44</v>
      </c>
      <c r="AT8" s="174"/>
      <c r="AU8" s="174" t="s">
        <v>45</v>
      </c>
      <c r="AV8" s="174"/>
      <c r="AW8" s="174" t="s">
        <v>117</v>
      </c>
      <c r="AX8" s="174"/>
      <c r="AY8" s="179" t="s">
        <v>118</v>
      </c>
      <c r="AZ8" s="180"/>
      <c r="BA8" s="181" t="s">
        <v>119</v>
      </c>
      <c r="BB8" s="181"/>
      <c r="BC8" s="187"/>
      <c r="BD8" s="188"/>
      <c r="BE8" s="187"/>
      <c r="BF8" s="188"/>
      <c r="BG8" s="182"/>
      <c r="BH8" s="182"/>
      <c r="BI8" s="182"/>
      <c r="BJ8" s="182"/>
      <c r="BK8" s="182" t="s">
        <v>139</v>
      </c>
      <c r="BL8" s="182"/>
      <c r="BM8" s="182" t="s">
        <v>120</v>
      </c>
      <c r="BN8" s="182"/>
    </row>
    <row r="9" spans="1:66" s="173" customFormat="1" ht="21.75" customHeight="1">
      <c r="A9" s="120"/>
      <c r="B9" s="73"/>
      <c r="C9" s="171" t="s">
        <v>47</v>
      </c>
      <c r="D9" s="172" t="s">
        <v>46</v>
      </c>
      <c r="E9" s="171" t="s">
        <v>47</v>
      </c>
      <c r="F9" s="172" t="s">
        <v>46</v>
      </c>
      <c r="G9" s="171" t="s">
        <v>47</v>
      </c>
      <c r="H9" s="172" t="s">
        <v>46</v>
      </c>
      <c r="I9" s="171" t="s">
        <v>47</v>
      </c>
      <c r="J9" s="172" t="s">
        <v>46</v>
      </c>
      <c r="K9" s="171" t="s">
        <v>47</v>
      </c>
      <c r="L9" s="172" t="s">
        <v>46</v>
      </c>
      <c r="M9" s="171" t="s">
        <v>47</v>
      </c>
      <c r="N9" s="172" t="s">
        <v>46</v>
      </c>
      <c r="O9" s="171" t="s">
        <v>47</v>
      </c>
      <c r="P9" s="172" t="s">
        <v>46</v>
      </c>
      <c r="Q9" s="171" t="s">
        <v>47</v>
      </c>
      <c r="R9" s="172" t="s">
        <v>46</v>
      </c>
      <c r="S9" s="171" t="s">
        <v>47</v>
      </c>
      <c r="T9" s="172" t="s">
        <v>46</v>
      </c>
      <c r="U9" s="171" t="s">
        <v>47</v>
      </c>
      <c r="V9" s="172" t="s">
        <v>46</v>
      </c>
      <c r="W9" s="171" t="s">
        <v>47</v>
      </c>
      <c r="X9" s="172" t="s">
        <v>46</v>
      </c>
      <c r="Y9" s="171" t="s">
        <v>47</v>
      </c>
      <c r="Z9" s="172" t="s">
        <v>46</v>
      </c>
      <c r="AA9" s="171" t="s">
        <v>47</v>
      </c>
      <c r="AB9" s="172" t="s">
        <v>46</v>
      </c>
      <c r="AC9" s="171" t="s">
        <v>47</v>
      </c>
      <c r="AD9" s="172" t="s">
        <v>46</v>
      </c>
      <c r="AE9" s="171" t="s">
        <v>47</v>
      </c>
      <c r="AF9" s="172" t="s">
        <v>46</v>
      </c>
      <c r="AG9" s="171" t="s">
        <v>47</v>
      </c>
      <c r="AH9" s="172" t="s">
        <v>46</v>
      </c>
      <c r="AI9" s="171" t="s">
        <v>47</v>
      </c>
      <c r="AJ9" s="172" t="s">
        <v>46</v>
      </c>
      <c r="AK9" s="171" t="s">
        <v>47</v>
      </c>
      <c r="AL9" s="172" t="s">
        <v>46</v>
      </c>
      <c r="AM9" s="171" t="s">
        <v>47</v>
      </c>
      <c r="AN9" s="172" t="s">
        <v>46</v>
      </c>
      <c r="AO9" s="171" t="s">
        <v>47</v>
      </c>
      <c r="AP9" s="172" t="s">
        <v>46</v>
      </c>
      <c r="AQ9" s="171" t="s">
        <v>47</v>
      </c>
      <c r="AR9" s="172" t="s">
        <v>46</v>
      </c>
      <c r="AS9" s="171" t="s">
        <v>47</v>
      </c>
      <c r="AT9" s="172" t="s">
        <v>46</v>
      </c>
      <c r="AU9" s="171" t="s">
        <v>47</v>
      </c>
      <c r="AV9" s="172" t="s">
        <v>46</v>
      </c>
      <c r="AW9" s="171" t="s">
        <v>47</v>
      </c>
      <c r="AX9" s="172" t="s">
        <v>46</v>
      </c>
      <c r="AY9" s="171" t="s">
        <v>47</v>
      </c>
      <c r="AZ9" s="172" t="s">
        <v>46</v>
      </c>
      <c r="BA9" s="171" t="s">
        <v>47</v>
      </c>
      <c r="BB9" s="172" t="s">
        <v>46</v>
      </c>
      <c r="BC9" s="171" t="s">
        <v>47</v>
      </c>
      <c r="BD9" s="172" t="s">
        <v>46</v>
      </c>
      <c r="BE9" s="171" t="s">
        <v>47</v>
      </c>
      <c r="BF9" s="172" t="s">
        <v>46</v>
      </c>
      <c r="BG9" s="171" t="s">
        <v>47</v>
      </c>
      <c r="BH9" s="172" t="s">
        <v>46</v>
      </c>
      <c r="BI9" s="171" t="s">
        <v>47</v>
      </c>
      <c r="BJ9" s="172" t="s">
        <v>46</v>
      </c>
      <c r="BK9" s="171" t="s">
        <v>47</v>
      </c>
      <c r="BL9" s="172" t="s">
        <v>46</v>
      </c>
      <c r="BM9" s="171" t="s">
        <v>47</v>
      </c>
      <c r="BN9" s="172" t="s">
        <v>46</v>
      </c>
    </row>
    <row r="10" spans="1:66" s="45" customFormat="1" ht="10.5" customHeight="1">
      <c r="A10" s="44"/>
      <c r="B10" s="44">
        <v>1</v>
      </c>
      <c r="C10" s="44">
        <v>2</v>
      </c>
      <c r="D10" s="44">
        <v>3</v>
      </c>
      <c r="E10" s="44">
        <v>4</v>
      </c>
      <c r="F10" s="44">
        <v>5</v>
      </c>
      <c r="G10" s="44">
        <v>6</v>
      </c>
      <c r="H10" s="44">
        <v>7</v>
      </c>
      <c r="I10" s="44">
        <v>8</v>
      </c>
      <c r="J10" s="44">
        <v>9</v>
      </c>
      <c r="K10" s="44">
        <v>10</v>
      </c>
      <c r="L10" s="44">
        <v>11</v>
      </c>
      <c r="M10" s="44">
        <v>10</v>
      </c>
      <c r="N10" s="44">
        <v>11</v>
      </c>
      <c r="O10" s="44">
        <v>12</v>
      </c>
      <c r="P10" s="44">
        <v>13</v>
      </c>
      <c r="Q10" s="44">
        <v>14</v>
      </c>
      <c r="R10" s="44">
        <v>15</v>
      </c>
      <c r="S10" s="44">
        <v>16</v>
      </c>
      <c r="T10" s="44">
        <v>17</v>
      </c>
      <c r="U10" s="44">
        <v>18</v>
      </c>
      <c r="V10" s="44">
        <v>19</v>
      </c>
      <c r="W10" s="44">
        <v>20</v>
      </c>
      <c r="X10" s="44">
        <v>21</v>
      </c>
      <c r="Y10" s="44">
        <v>22</v>
      </c>
      <c r="Z10" s="44">
        <v>23</v>
      </c>
      <c r="AA10" s="44">
        <v>24</v>
      </c>
      <c r="AB10" s="44">
        <v>25</v>
      </c>
      <c r="AC10" s="44">
        <v>26</v>
      </c>
      <c r="AD10" s="44">
        <v>27</v>
      </c>
      <c r="AE10" s="44">
        <v>28</v>
      </c>
      <c r="AF10" s="44">
        <v>29</v>
      </c>
      <c r="AG10" s="44">
        <v>30</v>
      </c>
      <c r="AH10" s="44">
        <v>31</v>
      </c>
      <c r="AI10" s="44">
        <v>32</v>
      </c>
      <c r="AJ10" s="44">
        <v>33</v>
      </c>
      <c r="AK10" s="44">
        <v>34</v>
      </c>
      <c r="AL10" s="44">
        <v>35</v>
      </c>
      <c r="AM10" s="44">
        <v>36</v>
      </c>
      <c r="AN10" s="44">
        <v>37</v>
      </c>
      <c r="AO10" s="44">
        <v>38</v>
      </c>
      <c r="AP10" s="44">
        <v>39</v>
      </c>
      <c r="AQ10" s="44">
        <v>40</v>
      </c>
      <c r="AR10" s="44">
        <v>41</v>
      </c>
      <c r="AS10" s="44">
        <v>42</v>
      </c>
      <c r="AT10" s="44">
        <v>43</v>
      </c>
      <c r="AU10" s="44">
        <v>44</v>
      </c>
      <c r="AV10" s="44">
        <v>45</v>
      </c>
      <c r="AW10" s="44">
        <v>46</v>
      </c>
      <c r="AX10" s="44">
        <v>47</v>
      </c>
      <c r="AY10" s="44">
        <v>48</v>
      </c>
      <c r="AZ10" s="44">
        <v>49</v>
      </c>
      <c r="BA10" s="44">
        <v>50</v>
      </c>
      <c r="BB10" s="44">
        <v>51</v>
      </c>
      <c r="BC10" s="44">
        <v>52</v>
      </c>
      <c r="BD10" s="44">
        <v>53</v>
      </c>
      <c r="BE10" s="44">
        <v>54</v>
      </c>
      <c r="BF10" s="44">
        <v>55</v>
      </c>
      <c r="BG10" s="44">
        <v>56</v>
      </c>
      <c r="BH10" s="44">
        <v>57</v>
      </c>
      <c r="BI10" s="44">
        <v>58</v>
      </c>
      <c r="BJ10" s="44">
        <v>59</v>
      </c>
      <c r="BK10" s="44">
        <v>60</v>
      </c>
      <c r="BL10" s="44">
        <v>61</v>
      </c>
      <c r="BM10" s="44">
        <v>62</v>
      </c>
      <c r="BN10" s="44">
        <v>63</v>
      </c>
    </row>
    <row r="11" spans="1:66" s="168" customFormat="1" ht="12.75" customHeight="1">
      <c r="A11" s="46">
        <v>1</v>
      </c>
      <c r="B11" s="167" t="s">
        <v>82</v>
      </c>
      <c r="C11" s="47">
        <f aca="true" t="shared" si="0" ref="C11:C34">E11+G11-BA11</f>
        <v>991917.3414</v>
      </c>
      <c r="D11" s="47">
        <f aca="true" t="shared" si="1" ref="D11:D34">F11+H11-BB11</f>
        <v>102591.24250000002</v>
      </c>
      <c r="E11" s="47">
        <f aca="true" t="shared" si="2" ref="E11:E34">I11+K11+M11+AE11+AG11+AK11+AO11+AS11</f>
        <v>816000</v>
      </c>
      <c r="F11" s="47">
        <f aca="true" t="shared" si="3" ref="F11:F34">J11+L11+N11+AF11+AH11+AL11+AP11+AT11</f>
        <v>129633.19650000002</v>
      </c>
      <c r="G11" s="47">
        <f aca="true" t="shared" si="4" ref="G11:G34">AY11+BC11+BE11+BG11+BI11+BK11+BM11</f>
        <v>175917.3414</v>
      </c>
      <c r="H11" s="47">
        <f aca="true" t="shared" si="5" ref="H11:H34">AZ11+BD11+BF11+BH11+BJ11+BL11+BN11</f>
        <v>-27041.953999999998</v>
      </c>
      <c r="I11" s="47">
        <v>147294.7</v>
      </c>
      <c r="J11" s="47">
        <v>24826.953</v>
      </c>
      <c r="K11" s="47">
        <v>0</v>
      </c>
      <c r="L11" s="47">
        <v>0</v>
      </c>
      <c r="M11" s="47">
        <v>111983.3</v>
      </c>
      <c r="N11" s="47">
        <v>19062.6675</v>
      </c>
      <c r="O11" s="47">
        <v>60488.7</v>
      </c>
      <c r="P11" s="47">
        <v>15176.528</v>
      </c>
      <c r="Q11" s="47">
        <v>2580</v>
      </c>
      <c r="R11" s="47">
        <v>635.193</v>
      </c>
      <c r="S11" s="47">
        <v>3717</v>
      </c>
      <c r="T11" s="47">
        <v>744.3445</v>
      </c>
      <c r="U11" s="47">
        <v>699</v>
      </c>
      <c r="V11" s="47">
        <v>23</v>
      </c>
      <c r="W11" s="47">
        <v>7638.6</v>
      </c>
      <c r="X11" s="47">
        <v>342.896</v>
      </c>
      <c r="Y11" s="47">
        <v>0</v>
      </c>
      <c r="Z11" s="47">
        <v>0</v>
      </c>
      <c r="AA11" s="47">
        <v>11358</v>
      </c>
      <c r="AB11" s="47">
        <v>619.506</v>
      </c>
      <c r="AC11" s="47">
        <v>20658</v>
      </c>
      <c r="AD11" s="47">
        <v>1217.2</v>
      </c>
      <c r="AE11" s="47">
        <v>0</v>
      </c>
      <c r="AF11" s="47">
        <v>0</v>
      </c>
      <c r="AG11" s="47">
        <v>490132</v>
      </c>
      <c r="AH11" s="47">
        <v>81252.498</v>
      </c>
      <c r="AI11" s="47">
        <v>490132</v>
      </c>
      <c r="AJ11" s="47">
        <v>81252.498</v>
      </c>
      <c r="AK11" s="47">
        <v>11610</v>
      </c>
      <c r="AL11" s="47">
        <v>442.778</v>
      </c>
      <c r="AM11" s="47">
        <v>0</v>
      </c>
      <c r="AN11" s="47">
        <v>0</v>
      </c>
      <c r="AO11" s="47">
        <v>10480</v>
      </c>
      <c r="AP11" s="47">
        <v>2635</v>
      </c>
      <c r="AQ11" s="47">
        <f aca="true" t="shared" si="6" ref="AQ11:AQ34">AS11+AU11-BA11</f>
        <v>44500</v>
      </c>
      <c r="AR11" s="47">
        <f aca="true" t="shared" si="7" ref="AR11:AR34">AT11+AV11-BB11</f>
        <v>1413.3</v>
      </c>
      <c r="AS11" s="47">
        <v>44500</v>
      </c>
      <c r="AT11" s="47">
        <v>1413.3</v>
      </c>
      <c r="AU11" s="47">
        <v>0</v>
      </c>
      <c r="AV11" s="47">
        <v>0</v>
      </c>
      <c r="AW11" s="47">
        <v>41500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220117.3414</v>
      </c>
      <c r="BD11" s="47">
        <v>0</v>
      </c>
      <c r="BE11" s="47">
        <v>5800</v>
      </c>
      <c r="BF11" s="47">
        <v>0</v>
      </c>
      <c r="BG11" s="47">
        <v>0</v>
      </c>
      <c r="BH11" s="47">
        <v>0</v>
      </c>
      <c r="BI11" s="47">
        <v>-1000</v>
      </c>
      <c r="BJ11" s="47">
        <v>-186.3</v>
      </c>
      <c r="BK11" s="47">
        <v>-49000</v>
      </c>
      <c r="BL11" s="47">
        <v>-26855.654</v>
      </c>
      <c r="BM11" s="47">
        <v>0</v>
      </c>
      <c r="BN11" s="47">
        <v>0</v>
      </c>
    </row>
    <row r="12" spans="1:66" s="168" customFormat="1" ht="12.75" customHeight="1">
      <c r="A12" s="46">
        <v>2</v>
      </c>
      <c r="B12" s="167" t="s">
        <v>83</v>
      </c>
      <c r="C12" s="47">
        <f t="shared" si="0"/>
        <v>1019507.2295000001</v>
      </c>
      <c r="D12" s="47">
        <f t="shared" si="1"/>
        <v>176507.8553</v>
      </c>
      <c r="E12" s="47">
        <f t="shared" si="2"/>
        <v>879797.2000000001</v>
      </c>
      <c r="F12" s="47">
        <f t="shared" si="3"/>
        <v>162393.8913</v>
      </c>
      <c r="G12" s="47">
        <f t="shared" si="4"/>
        <v>139710.0295</v>
      </c>
      <c r="H12" s="47">
        <f t="shared" si="5"/>
        <v>14113.964</v>
      </c>
      <c r="I12" s="47">
        <v>260618.9</v>
      </c>
      <c r="J12" s="47">
        <v>46383.473</v>
      </c>
      <c r="K12" s="47">
        <v>0</v>
      </c>
      <c r="L12" s="47">
        <v>0</v>
      </c>
      <c r="M12" s="47">
        <v>126193.877</v>
      </c>
      <c r="N12" s="47">
        <v>17373.2013</v>
      </c>
      <c r="O12" s="47">
        <v>40000</v>
      </c>
      <c r="P12" s="47">
        <v>12490.9733</v>
      </c>
      <c r="Q12" s="47">
        <v>120</v>
      </c>
      <c r="R12" s="47">
        <v>18.4892</v>
      </c>
      <c r="S12" s="47">
        <v>4510</v>
      </c>
      <c r="T12" s="47">
        <v>680.7258</v>
      </c>
      <c r="U12" s="47">
        <v>4260</v>
      </c>
      <c r="V12" s="47">
        <v>340</v>
      </c>
      <c r="W12" s="47">
        <v>14199.3</v>
      </c>
      <c r="X12" s="47">
        <v>1941.997</v>
      </c>
      <c r="Y12" s="47">
        <v>8450</v>
      </c>
      <c r="Z12" s="47">
        <v>1812.797</v>
      </c>
      <c r="AA12" s="47">
        <v>16213.812</v>
      </c>
      <c r="AB12" s="47">
        <v>576.708</v>
      </c>
      <c r="AC12" s="47">
        <v>42050.765</v>
      </c>
      <c r="AD12" s="47">
        <v>600</v>
      </c>
      <c r="AE12" s="47">
        <v>0</v>
      </c>
      <c r="AF12" s="47">
        <v>0</v>
      </c>
      <c r="AG12" s="47">
        <v>471385.9</v>
      </c>
      <c r="AH12" s="47">
        <v>82878.71</v>
      </c>
      <c r="AI12" s="47">
        <v>471385.9</v>
      </c>
      <c r="AJ12" s="47">
        <v>82878.71</v>
      </c>
      <c r="AK12" s="47">
        <v>15248.523</v>
      </c>
      <c r="AL12" s="47">
        <v>15248.523</v>
      </c>
      <c r="AM12" s="47">
        <v>693.335</v>
      </c>
      <c r="AN12" s="47">
        <v>693.335</v>
      </c>
      <c r="AO12" s="47">
        <v>6000</v>
      </c>
      <c r="AP12" s="47">
        <v>500</v>
      </c>
      <c r="AQ12" s="47">
        <f t="shared" si="6"/>
        <v>350</v>
      </c>
      <c r="AR12" s="47">
        <f t="shared" si="7"/>
        <v>9.984</v>
      </c>
      <c r="AS12" s="47">
        <v>350</v>
      </c>
      <c r="AT12" s="47">
        <v>9.984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87049.9</v>
      </c>
      <c r="BD12" s="47">
        <v>13867.4</v>
      </c>
      <c r="BE12" s="47">
        <v>52660.1295</v>
      </c>
      <c r="BF12" s="47">
        <v>993.118</v>
      </c>
      <c r="BG12" s="47">
        <v>0</v>
      </c>
      <c r="BH12" s="47">
        <v>0</v>
      </c>
      <c r="BI12" s="47">
        <v>0</v>
      </c>
      <c r="BJ12" s="47">
        <v>-567.699</v>
      </c>
      <c r="BK12" s="47">
        <v>0</v>
      </c>
      <c r="BL12" s="47">
        <v>-178.855</v>
      </c>
      <c r="BM12" s="47">
        <v>0</v>
      </c>
      <c r="BN12" s="47">
        <v>0</v>
      </c>
    </row>
    <row r="13" spans="1:66" s="168" customFormat="1" ht="12.75" customHeight="1">
      <c r="A13" s="46">
        <v>3</v>
      </c>
      <c r="B13" s="169" t="s">
        <v>84</v>
      </c>
      <c r="C13" s="47">
        <f t="shared" si="0"/>
        <v>512978.1072</v>
      </c>
      <c r="D13" s="47">
        <f t="shared" si="1"/>
        <v>75993.57040000001</v>
      </c>
      <c r="E13" s="47">
        <f t="shared" si="2"/>
        <v>471651.60000000003</v>
      </c>
      <c r="F13" s="47">
        <f t="shared" si="3"/>
        <v>78428.7204</v>
      </c>
      <c r="G13" s="47">
        <f t="shared" si="4"/>
        <v>41326.5072</v>
      </c>
      <c r="H13" s="47">
        <f t="shared" si="5"/>
        <v>-2435.15</v>
      </c>
      <c r="I13" s="47">
        <v>188449</v>
      </c>
      <c r="J13" s="47">
        <v>37036.233</v>
      </c>
      <c r="K13" s="47">
        <v>0</v>
      </c>
      <c r="L13" s="47">
        <v>0</v>
      </c>
      <c r="M13" s="47">
        <v>76144.4</v>
      </c>
      <c r="N13" s="47">
        <v>7842.4754</v>
      </c>
      <c r="O13" s="47">
        <v>15400</v>
      </c>
      <c r="P13" s="47">
        <v>5009.3807</v>
      </c>
      <c r="Q13" s="47">
        <v>922</v>
      </c>
      <c r="R13" s="47">
        <v>83.8774</v>
      </c>
      <c r="S13" s="47">
        <v>3450</v>
      </c>
      <c r="T13" s="47">
        <v>589.7313</v>
      </c>
      <c r="U13" s="47">
        <v>2640</v>
      </c>
      <c r="V13" s="47">
        <v>259</v>
      </c>
      <c r="W13" s="47">
        <v>7632.4</v>
      </c>
      <c r="X13" s="47">
        <v>453.6</v>
      </c>
      <c r="Y13" s="47">
        <v>3600</v>
      </c>
      <c r="Z13" s="47">
        <v>80</v>
      </c>
      <c r="AA13" s="47">
        <v>6200</v>
      </c>
      <c r="AB13" s="47">
        <v>186.6</v>
      </c>
      <c r="AC13" s="47">
        <v>36750</v>
      </c>
      <c r="AD13" s="47">
        <v>1165.786</v>
      </c>
      <c r="AE13" s="47">
        <v>0</v>
      </c>
      <c r="AF13" s="47">
        <v>0</v>
      </c>
      <c r="AG13" s="47">
        <v>172192.3</v>
      </c>
      <c r="AH13" s="47">
        <v>30582.692</v>
      </c>
      <c r="AI13" s="47">
        <v>172192.3</v>
      </c>
      <c r="AJ13" s="47">
        <v>30582.692</v>
      </c>
      <c r="AK13" s="47">
        <v>8480</v>
      </c>
      <c r="AL13" s="47">
        <v>60</v>
      </c>
      <c r="AM13" s="47">
        <v>1630</v>
      </c>
      <c r="AN13" s="47">
        <v>60</v>
      </c>
      <c r="AO13" s="47">
        <v>12800</v>
      </c>
      <c r="AP13" s="47">
        <v>2760</v>
      </c>
      <c r="AQ13" s="47">
        <f t="shared" si="6"/>
        <v>22422.0072</v>
      </c>
      <c r="AR13" s="47">
        <f t="shared" si="7"/>
        <v>147.32</v>
      </c>
      <c r="AS13" s="47">
        <v>13585.9</v>
      </c>
      <c r="AT13" s="47">
        <v>147.32</v>
      </c>
      <c r="AU13" s="47">
        <v>8836.1072</v>
      </c>
      <c r="AV13" s="47">
        <v>0</v>
      </c>
      <c r="AW13" s="47">
        <v>11085.9</v>
      </c>
      <c r="AX13" s="47">
        <v>0</v>
      </c>
      <c r="AY13" s="47">
        <v>8836.1072</v>
      </c>
      <c r="AZ13" s="47">
        <v>0</v>
      </c>
      <c r="BA13" s="47">
        <v>0</v>
      </c>
      <c r="BB13" s="47">
        <v>0</v>
      </c>
      <c r="BC13" s="47">
        <v>27340.4</v>
      </c>
      <c r="BD13" s="47">
        <v>15</v>
      </c>
      <c r="BE13" s="47">
        <v>8388.15</v>
      </c>
      <c r="BF13" s="47">
        <v>788</v>
      </c>
      <c r="BG13" s="47">
        <v>0</v>
      </c>
      <c r="BH13" s="47">
        <v>0</v>
      </c>
      <c r="BI13" s="47">
        <v>-149.6</v>
      </c>
      <c r="BJ13" s="47">
        <v>-149.6</v>
      </c>
      <c r="BK13" s="47">
        <v>-3088.55</v>
      </c>
      <c r="BL13" s="47">
        <v>-3088.55</v>
      </c>
      <c r="BM13" s="47">
        <v>0</v>
      </c>
      <c r="BN13" s="47">
        <v>0</v>
      </c>
    </row>
    <row r="14" spans="1:66" s="168" customFormat="1" ht="12.75" customHeight="1">
      <c r="A14" s="46">
        <v>4</v>
      </c>
      <c r="B14" s="169" t="s">
        <v>85</v>
      </c>
      <c r="C14" s="47">
        <f t="shared" si="0"/>
        <v>360635.87080000003</v>
      </c>
      <c r="D14" s="47">
        <f t="shared" si="1"/>
        <v>51540.37049999999</v>
      </c>
      <c r="E14" s="47">
        <f t="shared" si="2"/>
        <v>260622</v>
      </c>
      <c r="F14" s="47">
        <f t="shared" si="3"/>
        <v>51607.15149999999</v>
      </c>
      <c r="G14" s="47">
        <f t="shared" si="4"/>
        <v>100013.8708</v>
      </c>
      <c r="H14" s="47">
        <f t="shared" si="5"/>
        <v>-66.7809999999995</v>
      </c>
      <c r="I14" s="47">
        <v>98048</v>
      </c>
      <c r="J14" s="47">
        <v>19549.904</v>
      </c>
      <c r="K14" s="47">
        <v>0</v>
      </c>
      <c r="L14" s="47">
        <v>0</v>
      </c>
      <c r="M14" s="47">
        <v>28365</v>
      </c>
      <c r="N14" s="47">
        <v>6745.4675</v>
      </c>
      <c r="O14" s="47">
        <v>5000</v>
      </c>
      <c r="P14" s="47">
        <v>2701.3683</v>
      </c>
      <c r="Q14" s="47">
        <v>7150</v>
      </c>
      <c r="R14" s="47">
        <v>2148.7348</v>
      </c>
      <c r="S14" s="47">
        <v>1250</v>
      </c>
      <c r="T14" s="47">
        <v>310.9989</v>
      </c>
      <c r="U14" s="47">
        <v>1700</v>
      </c>
      <c r="V14" s="47">
        <v>236.2</v>
      </c>
      <c r="W14" s="47">
        <v>2258</v>
      </c>
      <c r="X14" s="47">
        <v>420.3505</v>
      </c>
      <c r="Y14" s="47">
        <v>0</v>
      </c>
      <c r="Z14" s="47">
        <v>0</v>
      </c>
      <c r="AA14" s="47">
        <v>200</v>
      </c>
      <c r="AB14" s="47">
        <v>0</v>
      </c>
      <c r="AC14" s="47">
        <v>8500</v>
      </c>
      <c r="AD14" s="47">
        <v>877.815</v>
      </c>
      <c r="AE14" s="47">
        <v>0</v>
      </c>
      <c r="AF14" s="47">
        <v>0</v>
      </c>
      <c r="AG14" s="47">
        <v>86860</v>
      </c>
      <c r="AH14" s="47">
        <v>20572.44</v>
      </c>
      <c r="AI14" s="47">
        <v>86860</v>
      </c>
      <c r="AJ14" s="47">
        <v>20572.44</v>
      </c>
      <c r="AK14" s="47">
        <v>6500</v>
      </c>
      <c r="AL14" s="47">
        <v>3750</v>
      </c>
      <c r="AM14" s="47">
        <v>0</v>
      </c>
      <c r="AN14" s="47">
        <v>0</v>
      </c>
      <c r="AO14" s="47">
        <v>7000</v>
      </c>
      <c r="AP14" s="47">
        <v>875</v>
      </c>
      <c r="AQ14" s="47">
        <f t="shared" si="6"/>
        <v>33849</v>
      </c>
      <c r="AR14" s="47">
        <f t="shared" si="7"/>
        <v>114.34</v>
      </c>
      <c r="AS14" s="47">
        <v>33849</v>
      </c>
      <c r="AT14" s="47">
        <v>114.34</v>
      </c>
      <c r="AU14" s="47">
        <v>0</v>
      </c>
      <c r="AV14" s="47">
        <v>0</v>
      </c>
      <c r="AW14" s="47">
        <v>31949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73200</v>
      </c>
      <c r="BD14" s="47">
        <v>937</v>
      </c>
      <c r="BE14" s="47">
        <v>25863.8708</v>
      </c>
      <c r="BF14" s="47">
        <v>1488.394</v>
      </c>
      <c r="BG14" s="47">
        <v>950</v>
      </c>
      <c r="BH14" s="47">
        <v>550</v>
      </c>
      <c r="BI14" s="47">
        <v>0</v>
      </c>
      <c r="BJ14" s="47">
        <v>-790.575</v>
      </c>
      <c r="BK14" s="47">
        <v>0</v>
      </c>
      <c r="BL14" s="47">
        <v>-2251.6</v>
      </c>
      <c r="BM14" s="47">
        <v>0</v>
      </c>
      <c r="BN14" s="47">
        <v>0</v>
      </c>
    </row>
    <row r="15" spans="1:66" s="168" customFormat="1" ht="12.75" customHeight="1">
      <c r="A15" s="46">
        <v>5</v>
      </c>
      <c r="B15" s="169" t="s">
        <v>86</v>
      </c>
      <c r="C15" s="47">
        <f t="shared" si="0"/>
        <v>155299.9557</v>
      </c>
      <c r="D15" s="47">
        <f t="shared" si="1"/>
        <v>34023.969</v>
      </c>
      <c r="E15" s="47">
        <f t="shared" si="2"/>
        <v>154766.1</v>
      </c>
      <c r="F15" s="47">
        <f t="shared" si="3"/>
        <v>33494.545</v>
      </c>
      <c r="G15" s="47">
        <f t="shared" si="4"/>
        <v>533.8557000000001</v>
      </c>
      <c r="H15" s="47">
        <f t="shared" si="5"/>
        <v>529.424</v>
      </c>
      <c r="I15" s="47">
        <v>38000</v>
      </c>
      <c r="J15" s="47">
        <v>9614.126</v>
      </c>
      <c r="K15" s="47">
        <v>0</v>
      </c>
      <c r="L15" s="47">
        <v>0</v>
      </c>
      <c r="M15" s="47">
        <v>17650</v>
      </c>
      <c r="N15" s="47">
        <v>3867.315</v>
      </c>
      <c r="O15" s="47">
        <v>7200</v>
      </c>
      <c r="P15" s="47">
        <v>1985.058</v>
      </c>
      <c r="Q15" s="47">
        <v>0</v>
      </c>
      <c r="R15" s="47">
        <v>0</v>
      </c>
      <c r="S15" s="47">
        <v>800</v>
      </c>
      <c r="T15" s="47">
        <v>201.696</v>
      </c>
      <c r="U15" s="47">
        <v>300</v>
      </c>
      <c r="V15" s="47">
        <v>0</v>
      </c>
      <c r="W15" s="47">
        <v>2320</v>
      </c>
      <c r="X15" s="47">
        <v>259.46</v>
      </c>
      <c r="Y15" s="47">
        <v>1050</v>
      </c>
      <c r="Z15" s="47">
        <v>0</v>
      </c>
      <c r="AA15" s="47">
        <v>400</v>
      </c>
      <c r="AB15" s="47">
        <v>0</v>
      </c>
      <c r="AC15" s="47">
        <v>4670</v>
      </c>
      <c r="AD15" s="47">
        <v>1392.825</v>
      </c>
      <c r="AE15" s="47">
        <v>0</v>
      </c>
      <c r="AF15" s="47">
        <v>0</v>
      </c>
      <c r="AG15" s="47">
        <v>93386.1</v>
      </c>
      <c r="AH15" s="47">
        <v>19810.104</v>
      </c>
      <c r="AI15" s="47">
        <v>93386.1</v>
      </c>
      <c r="AJ15" s="47">
        <v>19810.104</v>
      </c>
      <c r="AK15" s="47">
        <v>1510</v>
      </c>
      <c r="AL15" s="47">
        <v>0</v>
      </c>
      <c r="AM15" s="47">
        <v>0</v>
      </c>
      <c r="AN15" s="47">
        <v>0</v>
      </c>
      <c r="AO15" s="47">
        <v>1800</v>
      </c>
      <c r="AP15" s="47">
        <v>155</v>
      </c>
      <c r="AQ15" s="47">
        <f t="shared" si="6"/>
        <v>2420</v>
      </c>
      <c r="AR15" s="47">
        <f t="shared" si="7"/>
        <v>48</v>
      </c>
      <c r="AS15" s="47">
        <v>2420</v>
      </c>
      <c r="AT15" s="47">
        <v>48</v>
      </c>
      <c r="AU15" s="47">
        <v>0</v>
      </c>
      <c r="AV15" s="47">
        <v>0</v>
      </c>
      <c r="AW15" s="47">
        <v>2000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1880</v>
      </c>
      <c r="BF15" s="47">
        <v>170</v>
      </c>
      <c r="BG15" s="47">
        <v>0</v>
      </c>
      <c r="BH15" s="47">
        <v>0</v>
      </c>
      <c r="BI15" s="47">
        <v>-346.1443</v>
      </c>
      <c r="BJ15" s="47">
        <v>461.924</v>
      </c>
      <c r="BK15" s="47">
        <v>-1000</v>
      </c>
      <c r="BL15" s="47">
        <v>-102.5</v>
      </c>
      <c r="BM15" s="47">
        <v>0</v>
      </c>
      <c r="BN15" s="47">
        <v>0</v>
      </c>
    </row>
    <row r="16" spans="1:66" s="168" customFormat="1" ht="12.75" customHeight="1">
      <c r="A16" s="46">
        <v>6</v>
      </c>
      <c r="B16" s="169" t="s">
        <v>87</v>
      </c>
      <c r="C16" s="47">
        <f t="shared" si="0"/>
        <v>694479.5818</v>
      </c>
      <c r="D16" s="47">
        <f t="shared" si="1"/>
        <v>125969.6038</v>
      </c>
      <c r="E16" s="47">
        <f t="shared" si="2"/>
        <v>603002.8014</v>
      </c>
      <c r="F16" s="47">
        <f t="shared" si="3"/>
        <v>133038.7008</v>
      </c>
      <c r="G16" s="47">
        <f t="shared" si="4"/>
        <v>91476.7804</v>
      </c>
      <c r="H16" s="47">
        <f t="shared" si="5"/>
        <v>-7069.097</v>
      </c>
      <c r="I16" s="47">
        <v>187344.331</v>
      </c>
      <c r="J16" s="47">
        <v>34698.855</v>
      </c>
      <c r="K16" s="47">
        <v>0</v>
      </c>
      <c r="L16" s="47">
        <v>0</v>
      </c>
      <c r="M16" s="47">
        <v>122547.9214</v>
      </c>
      <c r="N16" s="47">
        <v>28008.3458</v>
      </c>
      <c r="O16" s="47">
        <v>21672.2214</v>
      </c>
      <c r="P16" s="47">
        <v>7013.0723</v>
      </c>
      <c r="Q16" s="47">
        <v>2500</v>
      </c>
      <c r="R16" s="47">
        <v>432.4042</v>
      </c>
      <c r="S16" s="47">
        <v>1660</v>
      </c>
      <c r="T16" s="47">
        <v>355.6559</v>
      </c>
      <c r="U16" s="47">
        <v>860</v>
      </c>
      <c r="V16" s="47">
        <v>6</v>
      </c>
      <c r="W16" s="47">
        <v>18290</v>
      </c>
      <c r="X16" s="47">
        <v>6647.2339</v>
      </c>
      <c r="Y16" s="47">
        <v>14000</v>
      </c>
      <c r="Z16" s="47">
        <v>4969.832</v>
      </c>
      <c r="AA16" s="47">
        <v>15624</v>
      </c>
      <c r="AB16" s="47">
        <v>2712.632</v>
      </c>
      <c r="AC16" s="47">
        <v>57106.7</v>
      </c>
      <c r="AD16" s="47">
        <v>9120.4695</v>
      </c>
      <c r="AE16" s="47">
        <v>0</v>
      </c>
      <c r="AF16" s="47">
        <v>0</v>
      </c>
      <c r="AG16" s="47">
        <v>251315</v>
      </c>
      <c r="AH16" s="47">
        <v>61316.84</v>
      </c>
      <c r="AI16" s="47">
        <v>251315</v>
      </c>
      <c r="AJ16" s="47">
        <v>61316.84</v>
      </c>
      <c r="AK16" s="47">
        <v>15680.049</v>
      </c>
      <c r="AL16" s="47">
        <v>4134.784</v>
      </c>
      <c r="AM16" s="47">
        <v>0</v>
      </c>
      <c r="AN16" s="47">
        <v>0</v>
      </c>
      <c r="AO16" s="47">
        <v>8000</v>
      </c>
      <c r="AP16" s="47">
        <v>4595</v>
      </c>
      <c r="AQ16" s="47">
        <f t="shared" si="6"/>
        <v>18115.5</v>
      </c>
      <c r="AR16" s="47">
        <f t="shared" si="7"/>
        <v>284.876</v>
      </c>
      <c r="AS16" s="47">
        <v>18115.5</v>
      </c>
      <c r="AT16" s="47">
        <v>284.876</v>
      </c>
      <c r="AU16" s="47">
        <v>0</v>
      </c>
      <c r="AV16" s="47">
        <v>0</v>
      </c>
      <c r="AW16" s="47">
        <v>15885.5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82091.7804</v>
      </c>
      <c r="BD16" s="47">
        <v>1554.025</v>
      </c>
      <c r="BE16" s="47">
        <v>9385</v>
      </c>
      <c r="BF16" s="47">
        <v>6228.6</v>
      </c>
      <c r="BG16" s="47">
        <v>0</v>
      </c>
      <c r="BH16" s="47">
        <v>0</v>
      </c>
      <c r="BI16" s="47">
        <v>0</v>
      </c>
      <c r="BJ16" s="47">
        <v>-5219.992</v>
      </c>
      <c r="BK16" s="47">
        <v>0</v>
      </c>
      <c r="BL16" s="47">
        <v>-9631.73</v>
      </c>
      <c r="BM16" s="47">
        <v>0</v>
      </c>
      <c r="BN16" s="47">
        <v>0</v>
      </c>
    </row>
    <row r="17" spans="1:66" s="168" customFormat="1" ht="12.75" customHeight="1">
      <c r="A17" s="46">
        <v>7</v>
      </c>
      <c r="B17" s="169" t="s">
        <v>88</v>
      </c>
      <c r="C17" s="47">
        <f t="shared" si="0"/>
        <v>82489.06700000001</v>
      </c>
      <c r="D17" s="47">
        <f t="shared" si="1"/>
        <v>14601.1928</v>
      </c>
      <c r="E17" s="47">
        <f t="shared" si="2"/>
        <v>73562.1</v>
      </c>
      <c r="F17" s="47">
        <f t="shared" si="3"/>
        <v>13718.1928</v>
      </c>
      <c r="G17" s="47">
        <f t="shared" si="4"/>
        <v>8926.967</v>
      </c>
      <c r="H17" s="47">
        <f t="shared" si="5"/>
        <v>883</v>
      </c>
      <c r="I17" s="47">
        <v>16015</v>
      </c>
      <c r="J17" s="47">
        <v>3487.915</v>
      </c>
      <c r="K17" s="47">
        <v>0</v>
      </c>
      <c r="L17" s="47">
        <v>0</v>
      </c>
      <c r="M17" s="47">
        <v>5409</v>
      </c>
      <c r="N17" s="47">
        <v>1099.2418</v>
      </c>
      <c r="O17" s="47">
        <v>662</v>
      </c>
      <c r="P17" s="47">
        <v>434.6418</v>
      </c>
      <c r="Q17" s="47">
        <v>0</v>
      </c>
      <c r="R17" s="47">
        <v>0</v>
      </c>
      <c r="S17" s="47">
        <v>30</v>
      </c>
      <c r="T17" s="47">
        <v>24.6</v>
      </c>
      <c r="U17" s="47">
        <v>200</v>
      </c>
      <c r="V17" s="47">
        <v>0</v>
      </c>
      <c r="W17" s="47">
        <v>620</v>
      </c>
      <c r="X17" s="47">
        <v>86</v>
      </c>
      <c r="Y17" s="47">
        <v>0</v>
      </c>
      <c r="Z17" s="47">
        <v>0</v>
      </c>
      <c r="AA17" s="47">
        <v>550</v>
      </c>
      <c r="AB17" s="47">
        <v>17</v>
      </c>
      <c r="AC17" s="47">
        <v>3200</v>
      </c>
      <c r="AD17" s="47">
        <v>422</v>
      </c>
      <c r="AE17" s="47">
        <v>0</v>
      </c>
      <c r="AF17" s="47">
        <v>0</v>
      </c>
      <c r="AG17" s="47">
        <v>45160</v>
      </c>
      <c r="AH17" s="47">
        <v>7729</v>
      </c>
      <c r="AI17" s="47">
        <v>45160</v>
      </c>
      <c r="AJ17" s="47">
        <v>7729</v>
      </c>
      <c r="AK17" s="47">
        <v>0</v>
      </c>
      <c r="AL17" s="47">
        <v>0</v>
      </c>
      <c r="AM17" s="47">
        <v>0</v>
      </c>
      <c r="AN17" s="47">
        <v>0</v>
      </c>
      <c r="AO17" s="47">
        <v>4520</v>
      </c>
      <c r="AP17" s="47">
        <v>1370</v>
      </c>
      <c r="AQ17" s="47">
        <f t="shared" si="6"/>
        <v>2458.1</v>
      </c>
      <c r="AR17" s="47">
        <f t="shared" si="7"/>
        <v>32.036</v>
      </c>
      <c r="AS17" s="47">
        <v>2458.1</v>
      </c>
      <c r="AT17" s="47">
        <v>32.036</v>
      </c>
      <c r="AU17" s="47">
        <v>0</v>
      </c>
      <c r="AV17" s="47">
        <v>0</v>
      </c>
      <c r="AW17" s="47">
        <v>2269.7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8043.967</v>
      </c>
      <c r="BD17" s="47">
        <v>0</v>
      </c>
      <c r="BE17" s="47">
        <v>883</v>
      </c>
      <c r="BF17" s="47">
        <v>883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</row>
    <row r="18" spans="1:66" s="168" customFormat="1" ht="12.75" customHeight="1">
      <c r="A18" s="46">
        <v>8</v>
      </c>
      <c r="B18" s="169" t="s">
        <v>89</v>
      </c>
      <c r="C18" s="47">
        <f t="shared" si="0"/>
        <v>11809.555499999999</v>
      </c>
      <c r="D18" s="47">
        <f t="shared" si="1"/>
        <v>2559.3372</v>
      </c>
      <c r="E18" s="47">
        <f t="shared" si="2"/>
        <v>11767.3</v>
      </c>
      <c r="F18" s="47">
        <f t="shared" si="3"/>
        <v>2561.3372</v>
      </c>
      <c r="G18" s="47">
        <f t="shared" si="4"/>
        <v>42.2555</v>
      </c>
      <c r="H18" s="47">
        <f t="shared" si="5"/>
        <v>-2</v>
      </c>
      <c r="I18" s="47">
        <v>9451.3</v>
      </c>
      <c r="J18" s="47">
        <v>2262.036</v>
      </c>
      <c r="K18" s="47">
        <v>0</v>
      </c>
      <c r="L18" s="47">
        <v>0</v>
      </c>
      <c r="M18" s="47">
        <v>1161.4</v>
      </c>
      <c r="N18" s="47">
        <v>199.8012</v>
      </c>
      <c r="O18" s="47">
        <v>750</v>
      </c>
      <c r="P18" s="47">
        <v>199.8012</v>
      </c>
      <c r="Q18" s="47">
        <v>100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170.4</v>
      </c>
      <c r="X18" s="47">
        <v>0</v>
      </c>
      <c r="Y18" s="47">
        <v>170.4</v>
      </c>
      <c r="Z18" s="47">
        <v>0</v>
      </c>
      <c r="AA18" s="47">
        <v>41</v>
      </c>
      <c r="AB18" s="47">
        <v>0</v>
      </c>
      <c r="AC18" s="47">
        <v>100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447.6</v>
      </c>
      <c r="AP18" s="47">
        <v>70</v>
      </c>
      <c r="AQ18" s="47">
        <f t="shared" si="6"/>
        <v>707</v>
      </c>
      <c r="AR18" s="47">
        <f t="shared" si="7"/>
        <v>29.5</v>
      </c>
      <c r="AS18" s="47">
        <v>707</v>
      </c>
      <c r="AT18" s="47">
        <v>29.5</v>
      </c>
      <c r="AU18" s="47">
        <v>0</v>
      </c>
      <c r="AV18" s="47">
        <v>0</v>
      </c>
      <c r="AW18" s="47">
        <v>589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42.2555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-2</v>
      </c>
      <c r="BM18" s="47">
        <v>0</v>
      </c>
      <c r="BN18" s="47">
        <v>0</v>
      </c>
    </row>
    <row r="19" spans="1:66" s="168" customFormat="1" ht="12.75" customHeight="1">
      <c r="A19" s="46">
        <v>9</v>
      </c>
      <c r="B19" s="169" t="s">
        <v>90</v>
      </c>
      <c r="C19" s="47">
        <f t="shared" si="0"/>
        <v>5028.052</v>
      </c>
      <c r="D19" s="47">
        <f t="shared" si="1"/>
        <v>766.9229999999999</v>
      </c>
      <c r="E19" s="47">
        <f t="shared" si="2"/>
        <v>4776</v>
      </c>
      <c r="F19" s="47">
        <f t="shared" si="3"/>
        <v>766.9229999999999</v>
      </c>
      <c r="G19" s="47">
        <f t="shared" si="4"/>
        <v>252.052</v>
      </c>
      <c r="H19" s="47">
        <f t="shared" si="5"/>
        <v>0</v>
      </c>
      <c r="I19" s="47">
        <v>4618</v>
      </c>
      <c r="J19" s="47">
        <v>748.602</v>
      </c>
      <c r="K19" s="47">
        <v>0</v>
      </c>
      <c r="L19" s="47">
        <v>0</v>
      </c>
      <c r="M19" s="47">
        <v>95</v>
      </c>
      <c r="N19" s="47">
        <v>7.8</v>
      </c>
      <c r="O19" s="47">
        <v>25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15</v>
      </c>
      <c r="V19" s="47">
        <v>1.8</v>
      </c>
      <c r="W19" s="47">
        <v>40</v>
      </c>
      <c r="X19" s="47">
        <v>0</v>
      </c>
      <c r="Y19" s="47">
        <v>40</v>
      </c>
      <c r="Z19" s="47">
        <v>0</v>
      </c>
      <c r="AA19" s="47">
        <v>0</v>
      </c>
      <c r="AB19" s="47">
        <v>0</v>
      </c>
      <c r="AC19" s="47">
        <v>15</v>
      </c>
      <c r="AD19" s="47">
        <v>6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f t="shared" si="6"/>
        <v>63</v>
      </c>
      <c r="AR19" s="47">
        <f t="shared" si="7"/>
        <v>10.521</v>
      </c>
      <c r="AS19" s="47">
        <v>63</v>
      </c>
      <c r="AT19" s="47">
        <v>10.521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252.052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</row>
    <row r="20" spans="1:66" s="168" customFormat="1" ht="12.75" customHeight="1">
      <c r="A20" s="46">
        <v>10</v>
      </c>
      <c r="B20" s="169" t="s">
        <v>91</v>
      </c>
      <c r="C20" s="47">
        <f t="shared" si="0"/>
        <v>117442.5344</v>
      </c>
      <c r="D20" s="47">
        <f t="shared" si="1"/>
        <v>12244.2949</v>
      </c>
      <c r="E20" s="47">
        <f t="shared" si="2"/>
        <v>94801.7</v>
      </c>
      <c r="F20" s="47">
        <f t="shared" si="3"/>
        <v>12641.422900000001</v>
      </c>
      <c r="G20" s="47">
        <f t="shared" si="4"/>
        <v>22640.8344</v>
      </c>
      <c r="H20" s="47">
        <f t="shared" si="5"/>
        <v>-397.12800000000004</v>
      </c>
      <c r="I20" s="47">
        <v>30800</v>
      </c>
      <c r="J20" s="47">
        <v>4717.496</v>
      </c>
      <c r="K20" s="47">
        <v>0</v>
      </c>
      <c r="L20" s="47">
        <v>0</v>
      </c>
      <c r="M20" s="47">
        <v>7780</v>
      </c>
      <c r="N20" s="47">
        <v>446.6269</v>
      </c>
      <c r="O20" s="47">
        <v>1400</v>
      </c>
      <c r="P20" s="47">
        <v>275.4219</v>
      </c>
      <c r="Q20" s="47">
        <v>200</v>
      </c>
      <c r="R20" s="47">
        <v>0</v>
      </c>
      <c r="S20" s="47">
        <v>450</v>
      </c>
      <c r="T20" s="47">
        <v>81.005</v>
      </c>
      <c r="U20" s="47">
        <v>300</v>
      </c>
      <c r="V20" s="47">
        <v>40.2</v>
      </c>
      <c r="W20" s="47">
        <v>1070</v>
      </c>
      <c r="X20" s="47">
        <v>50</v>
      </c>
      <c r="Y20" s="47">
        <v>820</v>
      </c>
      <c r="Z20" s="47">
        <v>30</v>
      </c>
      <c r="AA20" s="47">
        <v>900</v>
      </c>
      <c r="AB20" s="47">
        <v>0</v>
      </c>
      <c r="AC20" s="47">
        <v>3200</v>
      </c>
      <c r="AD20" s="47">
        <v>0</v>
      </c>
      <c r="AE20" s="47">
        <v>0</v>
      </c>
      <c r="AF20" s="47">
        <v>0</v>
      </c>
      <c r="AG20" s="47">
        <v>39030</v>
      </c>
      <c r="AH20" s="47">
        <v>6504.8</v>
      </c>
      <c r="AI20" s="47">
        <v>39030</v>
      </c>
      <c r="AJ20" s="47">
        <v>6504.8</v>
      </c>
      <c r="AK20" s="47">
        <v>0</v>
      </c>
      <c r="AL20" s="47">
        <v>0</v>
      </c>
      <c r="AM20" s="47">
        <v>0</v>
      </c>
      <c r="AN20" s="47">
        <v>0</v>
      </c>
      <c r="AO20" s="47">
        <v>5600</v>
      </c>
      <c r="AP20" s="47">
        <v>800</v>
      </c>
      <c r="AQ20" s="47">
        <f t="shared" si="6"/>
        <v>14832.5344</v>
      </c>
      <c r="AR20" s="47">
        <f t="shared" si="7"/>
        <v>172.5</v>
      </c>
      <c r="AS20" s="47">
        <v>11591.7</v>
      </c>
      <c r="AT20" s="47">
        <v>172.5</v>
      </c>
      <c r="AU20" s="47">
        <v>3240.8344</v>
      </c>
      <c r="AV20" s="47">
        <v>0</v>
      </c>
      <c r="AW20" s="47">
        <v>10641.7</v>
      </c>
      <c r="AX20" s="47">
        <v>0</v>
      </c>
      <c r="AY20" s="47">
        <v>3240.8344</v>
      </c>
      <c r="AZ20" s="47">
        <v>0</v>
      </c>
      <c r="BA20" s="47">
        <v>0</v>
      </c>
      <c r="BB20" s="47">
        <v>0</v>
      </c>
      <c r="BC20" s="47">
        <v>19600</v>
      </c>
      <c r="BD20" s="47">
        <v>0</v>
      </c>
      <c r="BE20" s="47">
        <v>800</v>
      </c>
      <c r="BF20" s="47">
        <v>0</v>
      </c>
      <c r="BG20" s="47">
        <v>0</v>
      </c>
      <c r="BH20" s="47">
        <v>0</v>
      </c>
      <c r="BI20" s="47">
        <v>0</v>
      </c>
      <c r="BJ20" s="47">
        <v>-303.97</v>
      </c>
      <c r="BK20" s="47">
        <v>-1000</v>
      </c>
      <c r="BL20" s="47">
        <v>-93.158</v>
      </c>
      <c r="BM20" s="47">
        <v>0</v>
      </c>
      <c r="BN20" s="47">
        <v>0</v>
      </c>
    </row>
    <row r="21" spans="1:66" s="168" customFormat="1" ht="12.75" customHeight="1">
      <c r="A21" s="46">
        <v>11</v>
      </c>
      <c r="B21" s="169" t="s">
        <v>92</v>
      </c>
      <c r="C21" s="47">
        <f t="shared" si="0"/>
        <v>116721.9261</v>
      </c>
      <c r="D21" s="47">
        <f t="shared" si="1"/>
        <v>22814.724700000002</v>
      </c>
      <c r="E21" s="47">
        <f t="shared" si="2"/>
        <v>116046</v>
      </c>
      <c r="F21" s="47">
        <f t="shared" si="3"/>
        <v>23306.5247</v>
      </c>
      <c r="G21" s="47">
        <f t="shared" si="4"/>
        <v>675.9260999999997</v>
      </c>
      <c r="H21" s="47">
        <f t="shared" si="5"/>
        <v>-491.79999999999995</v>
      </c>
      <c r="I21" s="47">
        <v>42000</v>
      </c>
      <c r="J21" s="47">
        <v>7221.219</v>
      </c>
      <c r="K21" s="47">
        <v>0</v>
      </c>
      <c r="L21" s="47">
        <v>0</v>
      </c>
      <c r="M21" s="47">
        <v>19996</v>
      </c>
      <c r="N21" s="47">
        <v>3046.9157</v>
      </c>
      <c r="O21" s="47">
        <v>1800</v>
      </c>
      <c r="P21" s="47">
        <v>566.9419</v>
      </c>
      <c r="Q21" s="47">
        <v>6966</v>
      </c>
      <c r="R21" s="47">
        <v>913.14</v>
      </c>
      <c r="S21" s="47">
        <v>300</v>
      </c>
      <c r="T21" s="47">
        <v>40</v>
      </c>
      <c r="U21" s="47">
        <v>200</v>
      </c>
      <c r="V21" s="47">
        <v>0</v>
      </c>
      <c r="W21" s="47">
        <v>2930</v>
      </c>
      <c r="X21" s="47">
        <v>160.2</v>
      </c>
      <c r="Y21" s="47">
        <v>1500</v>
      </c>
      <c r="Z21" s="47">
        <v>105</v>
      </c>
      <c r="AA21" s="47">
        <v>2150</v>
      </c>
      <c r="AB21" s="47">
        <v>352.86</v>
      </c>
      <c r="AC21" s="47">
        <v>3900</v>
      </c>
      <c r="AD21" s="47">
        <v>1006.0738</v>
      </c>
      <c r="AE21" s="47">
        <v>0</v>
      </c>
      <c r="AF21" s="47">
        <v>0</v>
      </c>
      <c r="AG21" s="47">
        <v>52000</v>
      </c>
      <c r="AH21" s="47">
        <v>12710.725</v>
      </c>
      <c r="AI21" s="47">
        <v>52000</v>
      </c>
      <c r="AJ21" s="47">
        <v>12710.725</v>
      </c>
      <c r="AK21" s="47">
        <v>0</v>
      </c>
      <c r="AL21" s="47">
        <v>0</v>
      </c>
      <c r="AM21" s="47">
        <v>0</v>
      </c>
      <c r="AN21" s="47">
        <v>0</v>
      </c>
      <c r="AO21" s="47">
        <v>1000</v>
      </c>
      <c r="AP21" s="47">
        <v>320</v>
      </c>
      <c r="AQ21" s="47">
        <f t="shared" si="6"/>
        <v>1050</v>
      </c>
      <c r="AR21" s="47">
        <f t="shared" si="7"/>
        <v>7.665</v>
      </c>
      <c r="AS21" s="47">
        <v>1050</v>
      </c>
      <c r="AT21" s="47">
        <v>7.665</v>
      </c>
      <c r="AU21" s="47">
        <v>0</v>
      </c>
      <c r="AV21" s="47">
        <v>0</v>
      </c>
      <c r="AW21" s="47">
        <v>1000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4175.9</v>
      </c>
      <c r="BD21" s="47">
        <v>949.5</v>
      </c>
      <c r="BE21" s="47">
        <v>2200.0261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-5700</v>
      </c>
      <c r="BL21" s="47">
        <v>-1441.3</v>
      </c>
      <c r="BM21" s="47">
        <v>0</v>
      </c>
      <c r="BN21" s="47">
        <v>0</v>
      </c>
    </row>
    <row r="22" spans="1:66" s="168" customFormat="1" ht="12.75" customHeight="1">
      <c r="A22" s="46">
        <v>12</v>
      </c>
      <c r="B22" s="169" t="s">
        <v>93</v>
      </c>
      <c r="C22" s="47">
        <f t="shared" si="0"/>
        <v>13466.7587</v>
      </c>
      <c r="D22" s="47">
        <f t="shared" si="1"/>
        <v>3013.792</v>
      </c>
      <c r="E22" s="47">
        <f t="shared" si="2"/>
        <v>13333.6</v>
      </c>
      <c r="F22" s="47">
        <f t="shared" si="3"/>
        <v>3013.792</v>
      </c>
      <c r="G22" s="47">
        <f t="shared" si="4"/>
        <v>133.1587</v>
      </c>
      <c r="H22" s="47">
        <f t="shared" si="5"/>
        <v>0</v>
      </c>
      <c r="I22" s="47">
        <v>10549</v>
      </c>
      <c r="J22" s="47">
        <v>2645.644</v>
      </c>
      <c r="K22" s="47">
        <v>0</v>
      </c>
      <c r="L22" s="47">
        <v>0</v>
      </c>
      <c r="M22" s="47">
        <v>2031</v>
      </c>
      <c r="N22" s="47">
        <v>329.748</v>
      </c>
      <c r="O22" s="47">
        <v>310</v>
      </c>
      <c r="P22" s="47">
        <v>160</v>
      </c>
      <c r="Q22" s="47">
        <v>0</v>
      </c>
      <c r="R22" s="47">
        <v>0</v>
      </c>
      <c r="S22" s="47">
        <v>259.5</v>
      </c>
      <c r="T22" s="47">
        <v>49.5</v>
      </c>
      <c r="U22" s="47">
        <v>100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500</v>
      </c>
      <c r="AB22" s="47">
        <v>50</v>
      </c>
      <c r="AC22" s="47">
        <v>861.5</v>
      </c>
      <c r="AD22" s="47">
        <v>70.248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400</v>
      </c>
      <c r="AP22" s="47">
        <v>0</v>
      </c>
      <c r="AQ22" s="47">
        <f t="shared" si="6"/>
        <v>353.6</v>
      </c>
      <c r="AR22" s="47">
        <f t="shared" si="7"/>
        <v>38.4</v>
      </c>
      <c r="AS22" s="47">
        <v>353.6</v>
      </c>
      <c r="AT22" s="47">
        <v>38.4</v>
      </c>
      <c r="AU22" s="47">
        <v>0</v>
      </c>
      <c r="AV22" s="47">
        <v>0</v>
      </c>
      <c r="AW22" s="47">
        <v>200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133.1587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</row>
    <row r="23" spans="1:66" s="168" customFormat="1" ht="12.75" customHeight="1">
      <c r="A23" s="46">
        <v>13</v>
      </c>
      <c r="B23" s="169" t="s">
        <v>94</v>
      </c>
      <c r="C23" s="47">
        <f t="shared" si="0"/>
        <v>89389.87199999999</v>
      </c>
      <c r="D23" s="47">
        <f t="shared" si="1"/>
        <v>10152.32</v>
      </c>
      <c r="E23" s="47">
        <f t="shared" si="2"/>
        <v>88257.4</v>
      </c>
      <c r="F23" s="47">
        <f t="shared" si="3"/>
        <v>19690.447</v>
      </c>
      <c r="G23" s="47">
        <f t="shared" si="4"/>
        <v>1132.4719999999998</v>
      </c>
      <c r="H23" s="47">
        <f t="shared" si="5"/>
        <v>-9538.127</v>
      </c>
      <c r="I23" s="47">
        <v>26895</v>
      </c>
      <c r="J23" s="47">
        <v>5346.48</v>
      </c>
      <c r="K23" s="47">
        <v>0</v>
      </c>
      <c r="L23" s="47">
        <v>0</v>
      </c>
      <c r="M23" s="47">
        <v>9227.5</v>
      </c>
      <c r="N23" s="47">
        <v>2048.744</v>
      </c>
      <c r="O23" s="47">
        <v>1500</v>
      </c>
      <c r="P23" s="47">
        <v>510.044</v>
      </c>
      <c r="Q23" s="47">
        <v>0</v>
      </c>
      <c r="R23" s="47">
        <v>0</v>
      </c>
      <c r="S23" s="47">
        <v>403</v>
      </c>
      <c r="T23" s="47">
        <v>101</v>
      </c>
      <c r="U23" s="47">
        <v>300</v>
      </c>
      <c r="V23" s="47">
        <v>0</v>
      </c>
      <c r="W23" s="47">
        <v>2250</v>
      </c>
      <c r="X23" s="47">
        <v>787.2</v>
      </c>
      <c r="Y23" s="47">
        <v>1250</v>
      </c>
      <c r="Z23" s="47">
        <v>600</v>
      </c>
      <c r="AA23" s="47">
        <v>600</v>
      </c>
      <c r="AB23" s="47">
        <v>10.5</v>
      </c>
      <c r="AC23" s="47">
        <v>4100</v>
      </c>
      <c r="AD23" s="47">
        <v>640</v>
      </c>
      <c r="AE23" s="47">
        <v>0</v>
      </c>
      <c r="AF23" s="47">
        <v>0</v>
      </c>
      <c r="AG23" s="47">
        <v>45512</v>
      </c>
      <c r="AH23" s="47">
        <v>11429.223</v>
      </c>
      <c r="AI23" s="47">
        <v>45512</v>
      </c>
      <c r="AJ23" s="47">
        <v>11429.223</v>
      </c>
      <c r="AK23" s="47">
        <v>300</v>
      </c>
      <c r="AL23" s="47">
        <v>0</v>
      </c>
      <c r="AM23" s="47">
        <v>300</v>
      </c>
      <c r="AN23" s="47">
        <v>0</v>
      </c>
      <c r="AO23" s="47">
        <v>3300</v>
      </c>
      <c r="AP23" s="47">
        <v>843</v>
      </c>
      <c r="AQ23" s="47">
        <f t="shared" si="6"/>
        <v>3022.9</v>
      </c>
      <c r="AR23" s="47">
        <f t="shared" si="7"/>
        <v>23</v>
      </c>
      <c r="AS23" s="47">
        <v>3022.9</v>
      </c>
      <c r="AT23" s="47">
        <v>23</v>
      </c>
      <c r="AU23" s="47">
        <v>0</v>
      </c>
      <c r="AV23" s="47">
        <v>0</v>
      </c>
      <c r="AW23" s="47">
        <v>2887.9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4326.272</v>
      </c>
      <c r="BD23" s="47">
        <v>0</v>
      </c>
      <c r="BE23" s="47">
        <v>6806.2</v>
      </c>
      <c r="BF23" s="47">
        <v>0</v>
      </c>
      <c r="BG23" s="47">
        <v>0</v>
      </c>
      <c r="BH23" s="47">
        <v>0</v>
      </c>
      <c r="BI23" s="47">
        <v>0</v>
      </c>
      <c r="BJ23" s="47">
        <v>-937.975</v>
      </c>
      <c r="BK23" s="47">
        <v>-10000</v>
      </c>
      <c r="BL23" s="47">
        <v>-8600.152</v>
      </c>
      <c r="BM23" s="47">
        <v>0</v>
      </c>
      <c r="BN23" s="47">
        <v>0</v>
      </c>
    </row>
    <row r="24" spans="1:66" s="170" customFormat="1" ht="12.75" customHeight="1">
      <c r="A24" s="46">
        <v>14</v>
      </c>
      <c r="B24" s="169" t="s">
        <v>95</v>
      </c>
      <c r="C24" s="47">
        <f t="shared" si="0"/>
        <v>52721.7062</v>
      </c>
      <c r="D24" s="47">
        <f t="shared" si="1"/>
        <v>3564.4415999999983</v>
      </c>
      <c r="E24" s="47">
        <f t="shared" si="2"/>
        <v>52278.9</v>
      </c>
      <c r="F24" s="47">
        <f t="shared" si="3"/>
        <v>8413.605599999999</v>
      </c>
      <c r="G24" s="47">
        <f t="shared" si="4"/>
        <v>442.8062</v>
      </c>
      <c r="H24" s="47">
        <f t="shared" si="5"/>
        <v>-4849.164000000001</v>
      </c>
      <c r="I24" s="47">
        <v>22704</v>
      </c>
      <c r="J24" s="47">
        <v>3215.069</v>
      </c>
      <c r="K24" s="47">
        <v>0</v>
      </c>
      <c r="L24" s="47">
        <v>0</v>
      </c>
      <c r="M24" s="47">
        <v>5553.9</v>
      </c>
      <c r="N24" s="47">
        <v>1116.5366</v>
      </c>
      <c r="O24" s="47">
        <v>2100</v>
      </c>
      <c r="P24" s="47">
        <v>696.8406</v>
      </c>
      <c r="Q24" s="47">
        <v>1100</v>
      </c>
      <c r="R24" s="47">
        <v>100</v>
      </c>
      <c r="S24" s="47">
        <v>180</v>
      </c>
      <c r="T24" s="47">
        <v>38.7</v>
      </c>
      <c r="U24" s="47">
        <v>0</v>
      </c>
      <c r="V24" s="47">
        <v>0</v>
      </c>
      <c r="W24" s="47">
        <v>900</v>
      </c>
      <c r="X24" s="47">
        <v>181</v>
      </c>
      <c r="Y24" s="47">
        <v>800</v>
      </c>
      <c r="Z24" s="47">
        <v>175</v>
      </c>
      <c r="AA24" s="47">
        <v>80</v>
      </c>
      <c r="AB24" s="47">
        <v>0</v>
      </c>
      <c r="AC24" s="47">
        <v>1153.9</v>
      </c>
      <c r="AD24" s="47">
        <v>99.996</v>
      </c>
      <c r="AE24" s="47">
        <v>0</v>
      </c>
      <c r="AF24" s="47">
        <v>0</v>
      </c>
      <c r="AG24" s="47">
        <v>20200</v>
      </c>
      <c r="AH24" s="47">
        <v>3400</v>
      </c>
      <c r="AI24" s="47">
        <v>20200</v>
      </c>
      <c r="AJ24" s="47">
        <v>3400</v>
      </c>
      <c r="AK24" s="47">
        <v>0</v>
      </c>
      <c r="AL24" s="47">
        <v>0</v>
      </c>
      <c r="AM24" s="47">
        <v>0</v>
      </c>
      <c r="AN24" s="47">
        <v>0</v>
      </c>
      <c r="AO24" s="47">
        <v>2000</v>
      </c>
      <c r="AP24" s="47">
        <v>500</v>
      </c>
      <c r="AQ24" s="47">
        <f t="shared" si="6"/>
        <v>1821</v>
      </c>
      <c r="AR24" s="47">
        <f t="shared" si="7"/>
        <v>182</v>
      </c>
      <c r="AS24" s="47">
        <v>1821</v>
      </c>
      <c r="AT24" s="47">
        <v>182</v>
      </c>
      <c r="AU24" s="47">
        <v>0</v>
      </c>
      <c r="AV24" s="47">
        <v>0</v>
      </c>
      <c r="AW24" s="47">
        <v>1000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6442.8062</v>
      </c>
      <c r="BD24" s="47">
        <v>4522.625</v>
      </c>
      <c r="BE24" s="47">
        <v>0</v>
      </c>
      <c r="BF24" s="47">
        <v>0</v>
      </c>
      <c r="BG24" s="47">
        <v>0</v>
      </c>
      <c r="BH24" s="47">
        <v>0</v>
      </c>
      <c r="BI24" s="47">
        <v>-2000</v>
      </c>
      <c r="BJ24" s="47">
        <v>-3219.195</v>
      </c>
      <c r="BK24" s="47">
        <v>-4000</v>
      </c>
      <c r="BL24" s="47">
        <v>-6152.594</v>
      </c>
      <c r="BM24" s="47">
        <v>0</v>
      </c>
      <c r="BN24" s="47">
        <v>0</v>
      </c>
    </row>
    <row r="25" spans="1:66" s="170" customFormat="1" ht="12.75" customHeight="1">
      <c r="A25" s="46">
        <v>15</v>
      </c>
      <c r="B25" s="169" t="s">
        <v>96</v>
      </c>
      <c r="C25" s="47">
        <f t="shared" si="0"/>
        <v>9427.362799999999</v>
      </c>
      <c r="D25" s="47">
        <f t="shared" si="1"/>
        <v>1501.0287</v>
      </c>
      <c r="E25" s="47">
        <f t="shared" si="2"/>
        <v>8336.3</v>
      </c>
      <c r="F25" s="47">
        <f t="shared" si="3"/>
        <v>1501.0287</v>
      </c>
      <c r="G25" s="47">
        <f t="shared" si="4"/>
        <v>1091.0628</v>
      </c>
      <c r="H25" s="47">
        <f t="shared" si="5"/>
        <v>0</v>
      </c>
      <c r="I25" s="47">
        <v>5468</v>
      </c>
      <c r="J25" s="47">
        <v>889.17</v>
      </c>
      <c r="K25" s="47">
        <v>0</v>
      </c>
      <c r="L25" s="47">
        <v>0</v>
      </c>
      <c r="M25" s="47">
        <v>2191.3</v>
      </c>
      <c r="N25" s="47">
        <v>587.5587</v>
      </c>
      <c r="O25" s="47">
        <v>333.3</v>
      </c>
      <c r="P25" s="47">
        <v>90.0587</v>
      </c>
      <c r="Q25" s="47">
        <v>280</v>
      </c>
      <c r="R25" s="47">
        <v>0</v>
      </c>
      <c r="S25" s="47">
        <v>75</v>
      </c>
      <c r="T25" s="47">
        <v>18</v>
      </c>
      <c r="U25" s="47">
        <v>6</v>
      </c>
      <c r="V25" s="47">
        <v>0</v>
      </c>
      <c r="W25" s="47">
        <v>545</v>
      </c>
      <c r="X25" s="47">
        <v>15.1</v>
      </c>
      <c r="Y25" s="47">
        <v>150</v>
      </c>
      <c r="Z25" s="47">
        <v>0</v>
      </c>
      <c r="AA25" s="47">
        <v>17</v>
      </c>
      <c r="AB25" s="47">
        <v>0</v>
      </c>
      <c r="AC25" s="47">
        <v>435</v>
      </c>
      <c r="AD25" s="47">
        <v>207.4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290</v>
      </c>
      <c r="AP25" s="47">
        <v>0</v>
      </c>
      <c r="AQ25" s="47">
        <f t="shared" si="6"/>
        <v>387</v>
      </c>
      <c r="AR25" s="47">
        <f t="shared" si="7"/>
        <v>24.3</v>
      </c>
      <c r="AS25" s="47">
        <v>387</v>
      </c>
      <c r="AT25" s="47">
        <v>24.3</v>
      </c>
      <c r="AU25" s="47">
        <v>0</v>
      </c>
      <c r="AV25" s="47">
        <v>0</v>
      </c>
      <c r="AW25" s="47">
        <v>80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900</v>
      </c>
      <c r="BD25" s="47">
        <v>0</v>
      </c>
      <c r="BE25" s="47">
        <v>191.0628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</row>
    <row r="26" spans="1:66" s="170" customFormat="1" ht="12.75" customHeight="1">
      <c r="A26" s="46">
        <v>16</v>
      </c>
      <c r="B26" s="169" t="s">
        <v>97</v>
      </c>
      <c r="C26" s="47">
        <f t="shared" si="0"/>
        <v>16280.855099999999</v>
      </c>
      <c r="D26" s="47">
        <f t="shared" si="1"/>
        <v>1982.027</v>
      </c>
      <c r="E26" s="47">
        <f t="shared" si="2"/>
        <v>12969.8</v>
      </c>
      <c r="F26" s="47">
        <f t="shared" si="3"/>
        <v>2192.927</v>
      </c>
      <c r="G26" s="47">
        <f t="shared" si="4"/>
        <v>3311.0551</v>
      </c>
      <c r="H26" s="47">
        <f t="shared" si="5"/>
        <v>-210.90000000000003</v>
      </c>
      <c r="I26" s="47">
        <v>9500</v>
      </c>
      <c r="J26" s="47">
        <v>1995</v>
      </c>
      <c r="K26" s="47">
        <v>0</v>
      </c>
      <c r="L26" s="47">
        <v>0</v>
      </c>
      <c r="M26" s="47">
        <v>540</v>
      </c>
      <c r="N26" s="47">
        <v>122.927</v>
      </c>
      <c r="O26" s="47">
        <v>300</v>
      </c>
      <c r="P26" s="47">
        <v>62.927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240</v>
      </c>
      <c r="AD26" s="47">
        <v>60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f t="shared" si="6"/>
        <v>2929.8</v>
      </c>
      <c r="AR26" s="47">
        <f t="shared" si="7"/>
        <v>75</v>
      </c>
      <c r="AS26" s="47">
        <v>2929.8</v>
      </c>
      <c r="AT26" s="47">
        <v>75</v>
      </c>
      <c r="AU26" s="47">
        <v>0</v>
      </c>
      <c r="AV26" s="47">
        <v>0</v>
      </c>
      <c r="AW26" s="47">
        <v>2589.8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3311.0551</v>
      </c>
      <c r="BF26" s="47">
        <v>434</v>
      </c>
      <c r="BG26" s="47">
        <v>0</v>
      </c>
      <c r="BH26" s="47">
        <v>0</v>
      </c>
      <c r="BI26" s="47">
        <v>0</v>
      </c>
      <c r="BJ26" s="47">
        <v>-452.1</v>
      </c>
      <c r="BK26" s="47">
        <v>0</v>
      </c>
      <c r="BL26" s="47">
        <v>-192.8</v>
      </c>
      <c r="BM26" s="47">
        <v>0</v>
      </c>
      <c r="BN26" s="47">
        <v>0</v>
      </c>
    </row>
    <row r="27" spans="1:66" s="170" customFormat="1" ht="12.75" customHeight="1">
      <c r="A27" s="46">
        <v>17</v>
      </c>
      <c r="B27" s="169" t="s">
        <v>98</v>
      </c>
      <c r="C27" s="47">
        <f t="shared" si="0"/>
        <v>8341.5956</v>
      </c>
      <c r="D27" s="47">
        <f t="shared" si="1"/>
        <v>1785.0180999999998</v>
      </c>
      <c r="E27" s="47">
        <f t="shared" si="2"/>
        <v>7551.9</v>
      </c>
      <c r="F27" s="47">
        <f t="shared" si="3"/>
        <v>1195.8681</v>
      </c>
      <c r="G27" s="47">
        <f t="shared" si="4"/>
        <v>789.6956</v>
      </c>
      <c r="H27" s="47">
        <f t="shared" si="5"/>
        <v>589.15</v>
      </c>
      <c r="I27" s="47">
        <v>6285</v>
      </c>
      <c r="J27" s="47">
        <v>1047.5</v>
      </c>
      <c r="K27" s="47">
        <v>0</v>
      </c>
      <c r="L27" s="47">
        <v>0</v>
      </c>
      <c r="M27" s="47">
        <v>384</v>
      </c>
      <c r="N27" s="47">
        <v>35.3681</v>
      </c>
      <c r="O27" s="47">
        <v>240</v>
      </c>
      <c r="P27" s="47">
        <v>35.3681</v>
      </c>
      <c r="Q27" s="47">
        <v>0</v>
      </c>
      <c r="R27" s="47">
        <v>0</v>
      </c>
      <c r="S27" s="47">
        <v>60</v>
      </c>
      <c r="T27" s="47">
        <v>0</v>
      </c>
      <c r="U27" s="47">
        <v>0</v>
      </c>
      <c r="V27" s="47">
        <v>0</v>
      </c>
      <c r="W27" s="47">
        <v>84</v>
      </c>
      <c r="X27" s="47">
        <v>0</v>
      </c>
      <c r="Y27" s="47">
        <v>84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420.5</v>
      </c>
      <c r="AP27" s="47">
        <v>95</v>
      </c>
      <c r="AQ27" s="47">
        <f t="shared" si="6"/>
        <v>462.4</v>
      </c>
      <c r="AR27" s="47">
        <f t="shared" si="7"/>
        <v>18</v>
      </c>
      <c r="AS27" s="47">
        <v>462.4</v>
      </c>
      <c r="AT27" s="47">
        <v>18</v>
      </c>
      <c r="AU27" s="47">
        <v>0</v>
      </c>
      <c r="AV27" s="47">
        <v>0</v>
      </c>
      <c r="AW27" s="47">
        <v>377.6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789.6956</v>
      </c>
      <c r="BD27" s="47">
        <v>589.15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</row>
    <row r="28" spans="1:66" s="170" customFormat="1" ht="12.75" customHeight="1">
      <c r="A28" s="46">
        <v>18</v>
      </c>
      <c r="B28" s="169" t="s">
        <v>99</v>
      </c>
      <c r="C28" s="47">
        <f t="shared" si="0"/>
        <v>26341.095400000002</v>
      </c>
      <c r="D28" s="47">
        <f t="shared" si="1"/>
        <v>1922.2251</v>
      </c>
      <c r="E28" s="47">
        <f t="shared" si="2"/>
        <v>18127.9</v>
      </c>
      <c r="F28" s="47">
        <f t="shared" si="3"/>
        <v>2560.5751</v>
      </c>
      <c r="G28" s="47">
        <f t="shared" si="4"/>
        <v>8213.1954</v>
      </c>
      <c r="H28" s="47">
        <f t="shared" si="5"/>
        <v>-638.35</v>
      </c>
      <c r="I28" s="47">
        <v>14787.9</v>
      </c>
      <c r="J28" s="47">
        <v>2304.624</v>
      </c>
      <c r="K28" s="47">
        <v>0</v>
      </c>
      <c r="L28" s="47">
        <v>0</v>
      </c>
      <c r="M28" s="47">
        <v>2190</v>
      </c>
      <c r="N28" s="47">
        <v>200.9511</v>
      </c>
      <c r="O28" s="47">
        <v>400</v>
      </c>
      <c r="P28" s="47">
        <v>124.7011</v>
      </c>
      <c r="Q28" s="47">
        <v>800</v>
      </c>
      <c r="R28" s="47">
        <v>0</v>
      </c>
      <c r="S28" s="47">
        <v>150</v>
      </c>
      <c r="T28" s="47">
        <v>27</v>
      </c>
      <c r="U28" s="47">
        <v>0</v>
      </c>
      <c r="V28" s="47">
        <v>0</v>
      </c>
      <c r="W28" s="47">
        <v>300</v>
      </c>
      <c r="X28" s="47">
        <v>0</v>
      </c>
      <c r="Y28" s="47">
        <v>250</v>
      </c>
      <c r="Z28" s="47">
        <v>0</v>
      </c>
      <c r="AA28" s="47">
        <v>60</v>
      </c>
      <c r="AB28" s="47">
        <v>0</v>
      </c>
      <c r="AC28" s="47">
        <v>400</v>
      </c>
      <c r="AD28" s="47">
        <v>49.25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1000</v>
      </c>
      <c r="AP28" s="47">
        <v>35</v>
      </c>
      <c r="AQ28" s="47">
        <f t="shared" si="6"/>
        <v>150</v>
      </c>
      <c r="AR28" s="47">
        <f t="shared" si="7"/>
        <v>20</v>
      </c>
      <c r="AS28" s="47">
        <v>150</v>
      </c>
      <c r="AT28" s="47">
        <v>20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8213.1954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-638.35</v>
      </c>
      <c r="BM28" s="47">
        <v>0</v>
      </c>
      <c r="BN28" s="47">
        <v>0</v>
      </c>
    </row>
    <row r="29" spans="1:66" s="170" customFormat="1" ht="12.75" customHeight="1">
      <c r="A29" s="46">
        <v>19</v>
      </c>
      <c r="B29" s="169" t="s">
        <v>100</v>
      </c>
      <c r="C29" s="47">
        <f t="shared" si="0"/>
        <v>46072.5369</v>
      </c>
      <c r="D29" s="47">
        <f t="shared" si="1"/>
        <v>8817.5393</v>
      </c>
      <c r="E29" s="47">
        <f t="shared" si="2"/>
        <v>46072.1</v>
      </c>
      <c r="F29" s="47">
        <f t="shared" si="3"/>
        <v>8836.5393</v>
      </c>
      <c r="G29" s="47">
        <f t="shared" si="4"/>
        <v>0.43689999999969586</v>
      </c>
      <c r="H29" s="47">
        <f t="shared" si="5"/>
        <v>-19</v>
      </c>
      <c r="I29" s="47">
        <v>24299.2</v>
      </c>
      <c r="J29" s="47">
        <v>5803.934</v>
      </c>
      <c r="K29" s="47">
        <v>0</v>
      </c>
      <c r="L29" s="47">
        <v>0</v>
      </c>
      <c r="M29" s="47">
        <v>7643.9</v>
      </c>
      <c r="N29" s="47">
        <v>796.6053</v>
      </c>
      <c r="O29" s="47">
        <v>930</v>
      </c>
      <c r="P29" s="47">
        <v>217.7753</v>
      </c>
      <c r="Q29" s="47">
        <v>960</v>
      </c>
      <c r="R29" s="47">
        <v>126</v>
      </c>
      <c r="S29" s="47">
        <v>400</v>
      </c>
      <c r="T29" s="47">
        <v>69.33</v>
      </c>
      <c r="U29" s="47">
        <v>200</v>
      </c>
      <c r="V29" s="47">
        <v>21.5</v>
      </c>
      <c r="W29" s="47">
        <v>668.2</v>
      </c>
      <c r="X29" s="47">
        <v>12</v>
      </c>
      <c r="Y29" s="47">
        <v>488.2</v>
      </c>
      <c r="Z29" s="47">
        <v>0</v>
      </c>
      <c r="AA29" s="47">
        <v>2985.7</v>
      </c>
      <c r="AB29" s="47">
        <v>125</v>
      </c>
      <c r="AC29" s="47">
        <v>1400</v>
      </c>
      <c r="AD29" s="47">
        <v>225</v>
      </c>
      <c r="AE29" s="47">
        <v>0</v>
      </c>
      <c r="AF29" s="47">
        <v>0</v>
      </c>
      <c r="AG29" s="47">
        <v>13000</v>
      </c>
      <c r="AH29" s="47">
        <v>1900</v>
      </c>
      <c r="AI29" s="47">
        <v>13000</v>
      </c>
      <c r="AJ29" s="47">
        <v>1900</v>
      </c>
      <c r="AK29" s="47">
        <v>0</v>
      </c>
      <c r="AL29" s="47">
        <v>0</v>
      </c>
      <c r="AM29" s="47">
        <v>0</v>
      </c>
      <c r="AN29" s="47">
        <v>0</v>
      </c>
      <c r="AO29" s="47">
        <v>600</v>
      </c>
      <c r="AP29" s="47">
        <v>210</v>
      </c>
      <c r="AQ29" s="47">
        <f t="shared" si="6"/>
        <v>529</v>
      </c>
      <c r="AR29" s="47">
        <f t="shared" si="7"/>
        <v>126</v>
      </c>
      <c r="AS29" s="47">
        <v>529</v>
      </c>
      <c r="AT29" s="47">
        <v>126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1450</v>
      </c>
      <c r="BD29" s="47">
        <v>0</v>
      </c>
      <c r="BE29" s="47">
        <v>1550.4369</v>
      </c>
      <c r="BF29" s="47">
        <v>350</v>
      </c>
      <c r="BG29" s="47">
        <v>0</v>
      </c>
      <c r="BH29" s="47">
        <v>0</v>
      </c>
      <c r="BI29" s="47">
        <v>0</v>
      </c>
      <c r="BJ29" s="47">
        <v>0</v>
      </c>
      <c r="BK29" s="47">
        <v>-3000</v>
      </c>
      <c r="BL29" s="47">
        <v>-369</v>
      </c>
      <c r="BM29" s="47">
        <v>0</v>
      </c>
      <c r="BN29" s="47">
        <v>0</v>
      </c>
    </row>
    <row r="30" spans="1:66" s="170" customFormat="1" ht="12.75" customHeight="1">
      <c r="A30" s="46">
        <v>20</v>
      </c>
      <c r="B30" s="169" t="s">
        <v>101</v>
      </c>
      <c r="C30" s="47">
        <f t="shared" si="0"/>
        <v>12658.0805</v>
      </c>
      <c r="D30" s="47">
        <f t="shared" si="1"/>
        <v>1763.9368</v>
      </c>
      <c r="E30" s="47">
        <f t="shared" si="2"/>
        <v>12650.7</v>
      </c>
      <c r="F30" s="47">
        <f t="shared" si="3"/>
        <v>1852.6168</v>
      </c>
      <c r="G30" s="47">
        <f t="shared" si="4"/>
        <v>7.3805</v>
      </c>
      <c r="H30" s="47">
        <f t="shared" si="5"/>
        <v>-88.68</v>
      </c>
      <c r="I30" s="47">
        <v>9446.9</v>
      </c>
      <c r="J30" s="47">
        <v>1377.31</v>
      </c>
      <c r="K30" s="47">
        <v>0</v>
      </c>
      <c r="L30" s="47">
        <v>0</v>
      </c>
      <c r="M30" s="47">
        <v>2607.8</v>
      </c>
      <c r="N30" s="47">
        <v>316.3068</v>
      </c>
      <c r="O30" s="47">
        <v>450</v>
      </c>
      <c r="P30" s="47">
        <v>97.1568</v>
      </c>
      <c r="Q30" s="47">
        <v>0</v>
      </c>
      <c r="R30" s="47">
        <v>0</v>
      </c>
      <c r="S30" s="47">
        <v>244</v>
      </c>
      <c r="T30" s="47">
        <v>54</v>
      </c>
      <c r="U30" s="47">
        <v>60</v>
      </c>
      <c r="V30" s="47">
        <v>0</v>
      </c>
      <c r="W30" s="47">
        <v>345</v>
      </c>
      <c r="X30" s="47">
        <v>35</v>
      </c>
      <c r="Y30" s="47">
        <v>200</v>
      </c>
      <c r="Z30" s="47">
        <v>0</v>
      </c>
      <c r="AA30" s="47">
        <v>905.8</v>
      </c>
      <c r="AB30" s="47">
        <v>40</v>
      </c>
      <c r="AC30" s="47">
        <v>570</v>
      </c>
      <c r="AD30" s="47">
        <v>90.15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350</v>
      </c>
      <c r="AP30" s="47">
        <v>100</v>
      </c>
      <c r="AQ30" s="47">
        <f t="shared" si="6"/>
        <v>246</v>
      </c>
      <c r="AR30" s="47">
        <f t="shared" si="7"/>
        <v>59</v>
      </c>
      <c r="AS30" s="47">
        <v>246</v>
      </c>
      <c r="AT30" s="47">
        <v>59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7.3805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-88.68</v>
      </c>
      <c r="BM30" s="47">
        <v>0</v>
      </c>
      <c r="BN30" s="47">
        <v>0</v>
      </c>
    </row>
    <row r="31" spans="1:66" s="170" customFormat="1" ht="12.75" customHeight="1">
      <c r="A31" s="46">
        <v>21</v>
      </c>
      <c r="B31" s="169" t="s">
        <v>102</v>
      </c>
      <c r="C31" s="47">
        <f t="shared" si="0"/>
        <v>10835.412100000001</v>
      </c>
      <c r="D31" s="47">
        <f t="shared" si="1"/>
        <v>1382.6007</v>
      </c>
      <c r="E31" s="47">
        <f t="shared" si="2"/>
        <v>8890.6</v>
      </c>
      <c r="F31" s="47">
        <f t="shared" si="3"/>
        <v>1382.6007</v>
      </c>
      <c r="G31" s="47">
        <f t="shared" si="4"/>
        <v>1944.8121</v>
      </c>
      <c r="H31" s="47">
        <f t="shared" si="5"/>
        <v>0</v>
      </c>
      <c r="I31" s="47">
        <v>7400.6</v>
      </c>
      <c r="J31" s="47">
        <v>1223.735</v>
      </c>
      <c r="K31" s="47">
        <v>0</v>
      </c>
      <c r="L31" s="47">
        <v>0</v>
      </c>
      <c r="M31" s="47">
        <v>1429</v>
      </c>
      <c r="N31" s="47">
        <v>158.8657</v>
      </c>
      <c r="O31" s="47">
        <v>250</v>
      </c>
      <c r="P31" s="47">
        <v>52.5647</v>
      </c>
      <c r="Q31" s="47">
        <v>0</v>
      </c>
      <c r="R31" s="47">
        <v>0</v>
      </c>
      <c r="S31" s="47">
        <v>130</v>
      </c>
      <c r="T31" s="47">
        <v>31.5</v>
      </c>
      <c r="U31" s="47">
        <v>50</v>
      </c>
      <c r="V31" s="47">
        <v>0</v>
      </c>
      <c r="W31" s="47">
        <v>542</v>
      </c>
      <c r="X31" s="47">
        <v>12</v>
      </c>
      <c r="Y31" s="47">
        <v>470</v>
      </c>
      <c r="Z31" s="47">
        <v>0</v>
      </c>
      <c r="AA31" s="47">
        <v>0</v>
      </c>
      <c r="AB31" s="47">
        <v>0</v>
      </c>
      <c r="AC31" s="47">
        <v>380</v>
      </c>
      <c r="AD31" s="47">
        <v>62.801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f t="shared" si="6"/>
        <v>61</v>
      </c>
      <c r="AR31" s="47">
        <f t="shared" si="7"/>
        <v>0</v>
      </c>
      <c r="AS31" s="47">
        <v>61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1944.8121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</row>
    <row r="32" spans="1:66" s="170" customFormat="1" ht="12.75" customHeight="1">
      <c r="A32" s="46">
        <v>22</v>
      </c>
      <c r="B32" s="169" t="s">
        <v>103</v>
      </c>
      <c r="C32" s="47">
        <f t="shared" si="0"/>
        <v>35043.538</v>
      </c>
      <c r="D32" s="47">
        <f t="shared" si="1"/>
        <v>6426.172500000001</v>
      </c>
      <c r="E32" s="47">
        <f t="shared" si="2"/>
        <v>34972.9</v>
      </c>
      <c r="F32" s="47">
        <f t="shared" si="3"/>
        <v>6651.7255000000005</v>
      </c>
      <c r="G32" s="47">
        <f t="shared" si="4"/>
        <v>70.63799999999992</v>
      </c>
      <c r="H32" s="47">
        <f t="shared" si="5"/>
        <v>-225.553</v>
      </c>
      <c r="I32" s="47">
        <v>9000</v>
      </c>
      <c r="J32" s="47">
        <v>2218.587</v>
      </c>
      <c r="K32" s="47">
        <v>0</v>
      </c>
      <c r="L32" s="47">
        <v>0</v>
      </c>
      <c r="M32" s="47">
        <v>9947.9</v>
      </c>
      <c r="N32" s="47">
        <v>969.1385</v>
      </c>
      <c r="O32" s="47">
        <v>1200</v>
      </c>
      <c r="P32" s="47">
        <v>217.2605</v>
      </c>
      <c r="Q32" s="47">
        <v>0</v>
      </c>
      <c r="R32" s="47">
        <v>0</v>
      </c>
      <c r="S32" s="47">
        <v>105</v>
      </c>
      <c r="T32" s="47">
        <v>33.5</v>
      </c>
      <c r="U32" s="47">
        <v>50</v>
      </c>
      <c r="V32" s="47">
        <v>0</v>
      </c>
      <c r="W32" s="47">
        <v>7442.9</v>
      </c>
      <c r="X32" s="47">
        <v>447.267</v>
      </c>
      <c r="Y32" s="47">
        <v>7422.9</v>
      </c>
      <c r="Z32" s="47">
        <v>441.267</v>
      </c>
      <c r="AA32" s="47">
        <v>0</v>
      </c>
      <c r="AB32" s="47">
        <v>0</v>
      </c>
      <c r="AC32" s="47">
        <v>1150</v>
      </c>
      <c r="AD32" s="47">
        <v>271.111</v>
      </c>
      <c r="AE32" s="47">
        <v>0</v>
      </c>
      <c r="AF32" s="47">
        <v>0</v>
      </c>
      <c r="AG32" s="47">
        <v>14640</v>
      </c>
      <c r="AH32" s="47">
        <v>3241</v>
      </c>
      <c r="AI32" s="47">
        <v>14640</v>
      </c>
      <c r="AJ32" s="47">
        <v>3241</v>
      </c>
      <c r="AK32" s="47">
        <v>0</v>
      </c>
      <c r="AL32" s="47">
        <v>0</v>
      </c>
      <c r="AM32" s="47">
        <v>0</v>
      </c>
      <c r="AN32" s="47">
        <v>0</v>
      </c>
      <c r="AO32" s="47">
        <v>500</v>
      </c>
      <c r="AP32" s="47">
        <v>110</v>
      </c>
      <c r="AQ32" s="47">
        <f t="shared" si="6"/>
        <v>885</v>
      </c>
      <c r="AR32" s="47">
        <f t="shared" si="7"/>
        <v>113</v>
      </c>
      <c r="AS32" s="47">
        <v>885</v>
      </c>
      <c r="AT32" s="47">
        <v>113</v>
      </c>
      <c r="AU32" s="47">
        <v>0</v>
      </c>
      <c r="AV32" s="47">
        <v>0</v>
      </c>
      <c r="AW32" s="47">
        <v>500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3570.638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-185.5</v>
      </c>
      <c r="BK32" s="47">
        <v>-3500</v>
      </c>
      <c r="BL32" s="47">
        <v>-40.053</v>
      </c>
      <c r="BM32" s="47">
        <v>0</v>
      </c>
      <c r="BN32" s="47">
        <v>0</v>
      </c>
    </row>
    <row r="33" spans="1:66" s="170" customFormat="1" ht="12.75" customHeight="1">
      <c r="A33" s="46">
        <v>23</v>
      </c>
      <c r="B33" s="169" t="s">
        <v>104</v>
      </c>
      <c r="C33" s="47">
        <f t="shared" si="0"/>
        <v>78740.49160000001</v>
      </c>
      <c r="D33" s="47">
        <f t="shared" si="1"/>
        <v>8948.016599999999</v>
      </c>
      <c r="E33" s="47">
        <f t="shared" si="2"/>
        <v>52807</v>
      </c>
      <c r="F33" s="47">
        <f t="shared" si="3"/>
        <v>8948.016599999999</v>
      </c>
      <c r="G33" s="47">
        <f t="shared" si="4"/>
        <v>25933.4916</v>
      </c>
      <c r="H33" s="47">
        <f t="shared" si="5"/>
        <v>0</v>
      </c>
      <c r="I33" s="47">
        <v>22016</v>
      </c>
      <c r="J33" s="47">
        <v>4201.4</v>
      </c>
      <c r="K33" s="47">
        <v>0</v>
      </c>
      <c r="L33" s="47">
        <v>0</v>
      </c>
      <c r="M33" s="47">
        <v>11070</v>
      </c>
      <c r="N33" s="47">
        <v>836.3726</v>
      </c>
      <c r="O33" s="47">
        <v>2100</v>
      </c>
      <c r="P33" s="47">
        <v>510.3156</v>
      </c>
      <c r="Q33" s="47">
        <v>600</v>
      </c>
      <c r="R33" s="47">
        <v>0</v>
      </c>
      <c r="S33" s="47">
        <v>350</v>
      </c>
      <c r="T33" s="47">
        <v>53.857</v>
      </c>
      <c r="U33" s="47">
        <v>150</v>
      </c>
      <c r="V33" s="47">
        <v>0</v>
      </c>
      <c r="W33" s="47">
        <v>1500</v>
      </c>
      <c r="X33" s="47">
        <v>162.2</v>
      </c>
      <c r="Y33" s="47">
        <v>600</v>
      </c>
      <c r="Z33" s="47">
        <v>127.2</v>
      </c>
      <c r="AA33" s="47">
        <v>3200</v>
      </c>
      <c r="AB33" s="47">
        <v>0</v>
      </c>
      <c r="AC33" s="47">
        <v>2620</v>
      </c>
      <c r="AD33" s="47">
        <v>50</v>
      </c>
      <c r="AE33" s="47">
        <v>0</v>
      </c>
      <c r="AF33" s="47">
        <v>0</v>
      </c>
      <c r="AG33" s="47">
        <v>15174</v>
      </c>
      <c r="AH33" s="47">
        <v>3790.244</v>
      </c>
      <c r="AI33" s="47">
        <v>15174</v>
      </c>
      <c r="AJ33" s="47">
        <v>3790.244</v>
      </c>
      <c r="AK33" s="47">
        <v>0</v>
      </c>
      <c r="AL33" s="47">
        <v>0</v>
      </c>
      <c r="AM33" s="47">
        <v>0</v>
      </c>
      <c r="AN33" s="47">
        <v>0</v>
      </c>
      <c r="AO33" s="47">
        <v>1400</v>
      </c>
      <c r="AP33" s="47">
        <v>0</v>
      </c>
      <c r="AQ33" s="47">
        <f t="shared" si="6"/>
        <v>3147</v>
      </c>
      <c r="AR33" s="47">
        <f t="shared" si="7"/>
        <v>120</v>
      </c>
      <c r="AS33" s="47">
        <v>3147</v>
      </c>
      <c r="AT33" s="47">
        <v>120</v>
      </c>
      <c r="AU33" s="47">
        <v>0</v>
      </c>
      <c r="AV33" s="47">
        <v>0</v>
      </c>
      <c r="AW33" s="47">
        <v>2397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14000</v>
      </c>
      <c r="BD33" s="47">
        <v>0</v>
      </c>
      <c r="BE33" s="47">
        <v>11933.4916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</row>
    <row r="34" spans="1:66" s="170" customFormat="1" ht="12.75" customHeight="1">
      <c r="A34" s="46">
        <v>24</v>
      </c>
      <c r="B34" s="169" t="s">
        <v>105</v>
      </c>
      <c r="C34" s="47">
        <f t="shared" si="0"/>
        <v>21733.0729</v>
      </c>
      <c r="D34" s="47">
        <f t="shared" si="1"/>
        <v>4389.3949999999995</v>
      </c>
      <c r="E34" s="47">
        <f t="shared" si="2"/>
        <v>20920.7</v>
      </c>
      <c r="F34" s="47">
        <f t="shared" si="3"/>
        <v>4389.3949999999995</v>
      </c>
      <c r="G34" s="47">
        <f t="shared" si="4"/>
        <v>812.3729</v>
      </c>
      <c r="H34" s="47">
        <f t="shared" si="5"/>
        <v>0</v>
      </c>
      <c r="I34" s="47">
        <v>13743</v>
      </c>
      <c r="J34" s="47">
        <v>3264.249</v>
      </c>
      <c r="K34" s="47">
        <v>0</v>
      </c>
      <c r="L34" s="47">
        <v>0</v>
      </c>
      <c r="M34" s="47">
        <v>6107.7</v>
      </c>
      <c r="N34" s="47">
        <v>817.646</v>
      </c>
      <c r="O34" s="47">
        <v>750</v>
      </c>
      <c r="P34" s="47">
        <v>397.396</v>
      </c>
      <c r="Q34" s="47">
        <v>1422.7</v>
      </c>
      <c r="R34" s="47">
        <v>0</v>
      </c>
      <c r="S34" s="47">
        <v>340</v>
      </c>
      <c r="T34" s="47">
        <v>59.5</v>
      </c>
      <c r="U34" s="47">
        <v>220</v>
      </c>
      <c r="V34" s="47">
        <v>80.8</v>
      </c>
      <c r="W34" s="47">
        <v>215</v>
      </c>
      <c r="X34" s="47">
        <v>0</v>
      </c>
      <c r="Y34" s="47">
        <v>150</v>
      </c>
      <c r="Z34" s="47">
        <v>0</v>
      </c>
      <c r="AA34" s="47">
        <v>715</v>
      </c>
      <c r="AB34" s="47">
        <v>0</v>
      </c>
      <c r="AC34" s="47">
        <v>2365</v>
      </c>
      <c r="AD34" s="47">
        <v>279.95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850</v>
      </c>
      <c r="AP34" s="47">
        <v>240</v>
      </c>
      <c r="AQ34" s="47">
        <f t="shared" si="6"/>
        <v>220</v>
      </c>
      <c r="AR34" s="47">
        <f t="shared" si="7"/>
        <v>67.5</v>
      </c>
      <c r="AS34" s="47">
        <v>220</v>
      </c>
      <c r="AT34" s="47">
        <v>67.5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812.3729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</row>
    <row r="35" spans="1:66" s="170" customFormat="1" ht="12.75" customHeight="1">
      <c r="A35" s="143" t="s">
        <v>81</v>
      </c>
      <c r="B35" s="144"/>
      <c r="C35" s="47">
        <f>SUM(C11:C34)</f>
        <v>4489361.599200001</v>
      </c>
      <c r="D35" s="47">
        <f aca="true" t="shared" si="8" ref="D35:BN35">SUM(D11:D34)</f>
        <v>675261.5974999998</v>
      </c>
      <c r="E35" s="47">
        <f t="shared" si="8"/>
        <v>3863962.6014000005</v>
      </c>
      <c r="F35" s="47">
        <f t="shared" si="8"/>
        <v>712219.7434999996</v>
      </c>
      <c r="G35" s="47">
        <f t="shared" si="8"/>
        <v>625398.9977999998</v>
      </c>
      <c r="H35" s="47">
        <f t="shared" si="8"/>
        <v>-36958.14599999999</v>
      </c>
      <c r="I35" s="47">
        <f t="shared" si="8"/>
        <v>1204733.831</v>
      </c>
      <c r="J35" s="47">
        <f t="shared" si="8"/>
        <v>226079.51400000008</v>
      </c>
      <c r="K35" s="47">
        <f t="shared" si="8"/>
        <v>0</v>
      </c>
      <c r="L35" s="47">
        <f t="shared" si="8"/>
        <v>0</v>
      </c>
      <c r="M35" s="47">
        <f t="shared" si="8"/>
        <v>578249.8984000002</v>
      </c>
      <c r="N35" s="47">
        <f t="shared" si="8"/>
        <v>96036.62650000003</v>
      </c>
      <c r="O35" s="47">
        <f t="shared" si="8"/>
        <v>165261.22139999998</v>
      </c>
      <c r="P35" s="47">
        <f t="shared" si="8"/>
        <v>49025.5958</v>
      </c>
      <c r="Q35" s="47">
        <f t="shared" si="8"/>
        <v>25700.7</v>
      </c>
      <c r="R35" s="47">
        <f t="shared" si="8"/>
        <v>4457.8386</v>
      </c>
      <c r="S35" s="47">
        <f t="shared" si="8"/>
        <v>18863.5</v>
      </c>
      <c r="T35" s="47">
        <f t="shared" si="8"/>
        <v>3564.6443999999997</v>
      </c>
      <c r="U35" s="47">
        <f t="shared" si="8"/>
        <v>12310</v>
      </c>
      <c r="V35" s="47">
        <f t="shared" si="8"/>
        <v>1008.5</v>
      </c>
      <c r="W35" s="47">
        <f t="shared" si="8"/>
        <v>71960.8</v>
      </c>
      <c r="X35" s="47">
        <f t="shared" si="8"/>
        <v>12013.504400000003</v>
      </c>
      <c r="Y35" s="47">
        <f t="shared" si="8"/>
        <v>41495.50000000001</v>
      </c>
      <c r="Z35" s="47">
        <f t="shared" si="8"/>
        <v>8341.096000000001</v>
      </c>
      <c r="AA35" s="47">
        <f t="shared" si="8"/>
        <v>62700.312</v>
      </c>
      <c r="AB35" s="47">
        <f t="shared" si="8"/>
        <v>4690.806</v>
      </c>
      <c r="AC35" s="47">
        <f t="shared" si="8"/>
        <v>195825.865</v>
      </c>
      <c r="AD35" s="47">
        <f t="shared" si="8"/>
        <v>17914.075300000004</v>
      </c>
      <c r="AE35" s="47">
        <f t="shared" si="8"/>
        <v>0</v>
      </c>
      <c r="AF35" s="47">
        <f t="shared" si="8"/>
        <v>0</v>
      </c>
      <c r="AG35" s="47">
        <f t="shared" si="8"/>
        <v>1809987.3</v>
      </c>
      <c r="AH35" s="47">
        <f t="shared" si="8"/>
        <v>347118.27599999995</v>
      </c>
      <c r="AI35" s="47">
        <f t="shared" si="8"/>
        <v>1809987.3</v>
      </c>
      <c r="AJ35" s="47">
        <f t="shared" si="8"/>
        <v>347118.27599999995</v>
      </c>
      <c r="AK35" s="47">
        <f t="shared" si="8"/>
        <v>59328.572</v>
      </c>
      <c r="AL35" s="47">
        <f t="shared" si="8"/>
        <v>23636.085</v>
      </c>
      <c r="AM35" s="47">
        <f t="shared" si="8"/>
        <v>2623.335</v>
      </c>
      <c r="AN35" s="47">
        <f t="shared" si="8"/>
        <v>753.335</v>
      </c>
      <c r="AO35" s="47">
        <f t="shared" si="8"/>
        <v>68758.1</v>
      </c>
      <c r="AP35" s="47">
        <f t="shared" si="8"/>
        <v>16213</v>
      </c>
      <c r="AQ35" s="47">
        <f t="shared" si="8"/>
        <v>154981.84159999999</v>
      </c>
      <c r="AR35" s="47">
        <f t="shared" si="8"/>
        <v>3136.242</v>
      </c>
      <c r="AS35" s="47">
        <f t="shared" si="8"/>
        <v>142904.9</v>
      </c>
      <c r="AT35" s="47">
        <f t="shared" si="8"/>
        <v>3136.242</v>
      </c>
      <c r="AU35" s="47">
        <f t="shared" si="8"/>
        <v>12076.9416</v>
      </c>
      <c r="AV35" s="47">
        <f t="shared" si="8"/>
        <v>0</v>
      </c>
      <c r="AW35" s="47">
        <f t="shared" si="8"/>
        <v>126953.09999999999</v>
      </c>
      <c r="AX35" s="47">
        <f t="shared" si="8"/>
        <v>0</v>
      </c>
      <c r="AY35" s="47">
        <f t="shared" si="8"/>
        <v>12076.9416</v>
      </c>
      <c r="AZ35" s="47">
        <f t="shared" si="8"/>
        <v>0</v>
      </c>
      <c r="BA35" s="47">
        <f t="shared" si="8"/>
        <v>0</v>
      </c>
      <c r="BB35" s="47">
        <f t="shared" si="8"/>
        <v>0</v>
      </c>
      <c r="BC35" s="47">
        <f t="shared" si="8"/>
        <v>563306.3441</v>
      </c>
      <c r="BD35" s="47">
        <f t="shared" si="8"/>
        <v>22434.7</v>
      </c>
      <c r="BE35" s="47">
        <f t="shared" si="8"/>
        <v>132850.00639999998</v>
      </c>
      <c r="BF35" s="47">
        <f t="shared" si="8"/>
        <v>11335.112000000001</v>
      </c>
      <c r="BG35" s="47">
        <f t="shared" si="8"/>
        <v>950</v>
      </c>
      <c r="BH35" s="47">
        <f t="shared" si="8"/>
        <v>550</v>
      </c>
      <c r="BI35" s="47">
        <f t="shared" si="8"/>
        <v>-3495.7443</v>
      </c>
      <c r="BJ35" s="47">
        <f t="shared" si="8"/>
        <v>-11550.982000000002</v>
      </c>
      <c r="BK35" s="47">
        <f t="shared" si="8"/>
        <v>-80288.55</v>
      </c>
      <c r="BL35" s="47">
        <f t="shared" si="8"/>
        <v>-59726.976</v>
      </c>
      <c r="BM35" s="47">
        <f t="shared" si="8"/>
        <v>0</v>
      </c>
      <c r="BN35" s="47">
        <f t="shared" si="8"/>
        <v>0</v>
      </c>
    </row>
    <row r="36" s="170" customFormat="1" ht="3" customHeight="1"/>
    <row r="37" s="170" customFormat="1" ht="12.75" customHeight="1"/>
    <row r="38" ht="15.75" customHeight="1"/>
    <row r="39" ht="15.75" customHeight="1"/>
  </sheetData>
  <sheetProtection/>
  <protectedRanges>
    <protectedRange sqref="AS11:BN34" name="Range3"/>
    <protectedRange sqref="A35 B11:B34" name="Range1"/>
    <protectedRange sqref="I11:AP34" name="Range2"/>
  </protectedRanges>
  <mergeCells count="54">
    <mergeCell ref="A35:B35"/>
    <mergeCell ref="W3:X3"/>
    <mergeCell ref="AG3:AH3"/>
    <mergeCell ref="C2:P2"/>
    <mergeCell ref="C1:Q1"/>
    <mergeCell ref="AY8:AZ8"/>
    <mergeCell ref="BA8:BB8"/>
    <mergeCell ref="BK8:BL8"/>
    <mergeCell ref="BM8:BN8"/>
    <mergeCell ref="W8:X8"/>
    <mergeCell ref="Y8:Z8"/>
    <mergeCell ref="AA8:AB8"/>
    <mergeCell ref="AC8:AD8"/>
    <mergeCell ref="AI8:AJ8"/>
    <mergeCell ref="AM8:AN8"/>
    <mergeCell ref="BE7:BF8"/>
    <mergeCell ref="C8:D8"/>
    <mergeCell ref="E8:F8"/>
    <mergeCell ref="G8:H8"/>
    <mergeCell ref="I8:J8"/>
    <mergeCell ref="K8:L8"/>
    <mergeCell ref="O8:P8"/>
    <mergeCell ref="Q8:R8"/>
    <mergeCell ref="S8:T8"/>
    <mergeCell ref="U8:V8"/>
    <mergeCell ref="AK7:AL8"/>
    <mergeCell ref="AM7:AN7"/>
    <mergeCell ref="AO7:AP8"/>
    <mergeCell ref="AQ7:AV7"/>
    <mergeCell ref="AW7:BB7"/>
    <mergeCell ref="BC7:BD8"/>
    <mergeCell ref="AQ8:AR8"/>
    <mergeCell ref="AS8:AT8"/>
    <mergeCell ref="AU8:AV8"/>
    <mergeCell ref="AW8:AX8"/>
    <mergeCell ref="BC6:BF6"/>
    <mergeCell ref="BG6:BH8"/>
    <mergeCell ref="BI6:BJ8"/>
    <mergeCell ref="BK6:BN7"/>
    <mergeCell ref="I7:L7"/>
    <mergeCell ref="M7:N8"/>
    <mergeCell ref="O7:AD7"/>
    <mergeCell ref="AE7:AF8"/>
    <mergeCell ref="AG7:AH8"/>
    <mergeCell ref="AI7:AJ7"/>
    <mergeCell ref="A4:A9"/>
    <mergeCell ref="B4:B9"/>
    <mergeCell ref="C4:H7"/>
    <mergeCell ref="I4:BB4"/>
    <mergeCell ref="BC4:BN4"/>
    <mergeCell ref="I5:BB5"/>
    <mergeCell ref="BC5:BH5"/>
    <mergeCell ref="BI5:BN5"/>
    <mergeCell ref="I6:BB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í</cp:lastModifiedBy>
  <cp:lastPrinted>2019-04-02T12:23:10Z</cp:lastPrinted>
  <dcterms:created xsi:type="dcterms:W3CDTF">2002-03-15T09:46:46Z</dcterms:created>
  <dcterms:modified xsi:type="dcterms:W3CDTF">2019-04-02T12:24:30Z</dcterms:modified>
  <cp:category/>
  <cp:version/>
  <cp:contentType/>
  <cp:contentStatus/>
</cp:coreProperties>
</file>